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showInkAnnotation="0" defaultThemeVersion="124226"/>
  <mc:AlternateContent xmlns:mc="http://schemas.openxmlformats.org/markup-compatibility/2006">
    <mc:Choice Requires="x15">
      <x15ac:absPath xmlns:x15ac="http://schemas.microsoft.com/office/spreadsheetml/2010/11/ac" url="C:\Users\Polona\Documents\My Documents v POLONA (Polona1)\POLONA\2018\Kranjski vrtci - investicije 2018\najdihojca - 3 igralnice 2018\Najdihojca -  JN\sklop 2 - oprema\oprema\"/>
    </mc:Choice>
  </mc:AlternateContent>
  <xr:revisionPtr revIDLastSave="0" documentId="10_ncr:8100000_{FC12E5ED-119C-43FA-878B-4571501AED11}" xr6:coauthVersionLast="32" xr6:coauthVersionMax="32" xr10:uidLastSave="{00000000-0000-0000-0000-000000000000}"/>
  <bookViews>
    <workbookView xWindow="0" yWindow="0" windowWidth="15075" windowHeight="10935" tabRatio="711" xr2:uid="{00000000-000D-0000-FFFF-FFFF00000000}"/>
  </bookViews>
  <sheets>
    <sheet name="REKAPITULACIJA" sheetId="1" r:id="rId1"/>
    <sheet name=" pohištvo" sheetId="25" r:id="rId2"/>
    <sheet name="Sheet2" sheetId="2" state="hidden" r:id="rId3"/>
    <sheet name="Sheet3" sheetId="3" state="hidden" r:id="rId4"/>
    <sheet name="Sheet4" sheetId="4" state="hidden" r:id="rId5"/>
    <sheet name="Sheet5" sheetId="5" state="hidden" r:id="rId6"/>
    <sheet name="Sheet6" sheetId="6" state="hidden" r:id="rId7"/>
    <sheet name="Sheet7" sheetId="7" state="hidden" r:id="rId8"/>
    <sheet name="Sheet8" sheetId="8" state="hidden" r:id="rId9"/>
    <sheet name="Sheet9" sheetId="9" state="hidden" r:id="rId10"/>
    <sheet name="Sheet10" sheetId="10" state="hidden" r:id="rId11"/>
    <sheet name="Sheet11" sheetId="11" state="hidden" r:id="rId12"/>
    <sheet name="Sheet12" sheetId="12" state="hidden" r:id="rId13"/>
    <sheet name="Sheet13" sheetId="13" state="hidden" r:id="rId14"/>
    <sheet name="Sheet14" sheetId="14" state="hidden" r:id="rId15"/>
    <sheet name="Sheet15" sheetId="15" state="hidden" r:id="rId16"/>
    <sheet name="Sheet16" sheetId="16" state="hidden" r:id="rId17"/>
    <sheet name="List1" sheetId="17" state="hidden" r:id="rId18"/>
  </sheets>
  <definedNames>
    <definedName name="_xlnm.Print_Area" localSheetId="0">REKAPITULACIJA!$A$1:$E$73</definedName>
  </definedNames>
  <calcPr calcId="162913" calcMode="manual"/>
</workbook>
</file>

<file path=xl/calcChain.xml><?xml version="1.0" encoding="utf-8"?>
<calcChain xmlns="http://schemas.openxmlformats.org/spreadsheetml/2006/main">
  <c r="E355" i="25" l="1"/>
  <c r="E347" i="25"/>
  <c r="E344" i="25"/>
  <c r="E336" i="25"/>
  <c r="E333" i="25"/>
  <c r="E338" i="25" s="1"/>
  <c r="E324" i="25"/>
  <c r="E326" i="25" s="1"/>
  <c r="E317" i="25"/>
  <c r="E312" i="25"/>
  <c r="E309" i="25"/>
  <c r="E304" i="25"/>
  <c r="E299" i="25"/>
  <c r="E291" i="25"/>
  <c r="E288" i="25"/>
  <c r="E277" i="25"/>
  <c r="E272" i="25"/>
  <c r="E267" i="25"/>
  <c r="E259" i="25"/>
  <c r="E255" i="25"/>
  <c r="E251" i="25"/>
  <c r="E244" i="25"/>
  <c r="E241" i="25"/>
  <c r="E234" i="25"/>
  <c r="E227" i="25"/>
  <c r="E224" i="25"/>
  <c r="E220" i="25"/>
  <c r="E213" i="25"/>
  <c r="E206" i="25"/>
  <c r="E203" i="25"/>
  <c r="E199" i="25"/>
  <c r="E73" i="25"/>
  <c r="E192" i="25"/>
  <c r="E185" i="25"/>
  <c r="E186" i="25" s="1"/>
  <c r="E293" i="25" l="1"/>
  <c r="E246" i="25"/>
  <c r="E349" i="25"/>
  <c r="E261" i="25"/>
  <c r="E319" i="25"/>
  <c r="E357" i="25"/>
  <c r="E208" i="25"/>
  <c r="E229" i="25"/>
  <c r="E173" i="25"/>
  <c r="E170" i="25"/>
  <c r="E167" i="25"/>
  <c r="E164" i="25"/>
  <c r="E161" i="25"/>
  <c r="E133" i="25"/>
  <c r="E135" i="25" s="1"/>
  <c r="E126" i="25"/>
  <c r="E128" i="25" s="1"/>
  <c r="E144" i="25"/>
  <c r="E155" i="25"/>
  <c r="E152" i="25"/>
  <c r="E141" i="25"/>
  <c r="E146" i="25" s="1"/>
  <c r="E105" i="25"/>
  <c r="E77" i="25"/>
  <c r="E120" i="25"/>
  <c r="E116" i="25"/>
  <c r="E112" i="25"/>
  <c r="E26" i="25"/>
  <c r="E27" i="25" s="1"/>
  <c r="E32" i="25"/>
  <c r="E101" i="25"/>
  <c r="E94" i="25"/>
  <c r="E93" i="25"/>
  <c r="E92" i="25"/>
  <c r="E91" i="25"/>
  <c r="E90" i="25"/>
  <c r="E89" i="25"/>
  <c r="E88" i="25"/>
  <c r="E84" i="25"/>
  <c r="E66" i="25"/>
  <c r="E65" i="25"/>
  <c r="E64" i="25"/>
  <c r="E63" i="25"/>
  <c r="E62" i="25"/>
  <c r="E61" i="25"/>
  <c r="E60" i="25"/>
  <c r="E56" i="25"/>
  <c r="E49" i="25"/>
  <c r="E42" i="25"/>
  <c r="E41" i="25"/>
  <c r="E38" i="25"/>
  <c r="E37" i="25"/>
  <c r="E40" i="25"/>
  <c r="E39" i="25"/>
  <c r="E36" i="25"/>
  <c r="E359" i="25" l="1"/>
  <c r="E11" i="25" s="1"/>
  <c r="E11" i="1" s="1"/>
  <c r="E175" i="25"/>
  <c r="E51" i="25"/>
  <c r="E157" i="25"/>
  <c r="E122" i="25"/>
  <c r="E79" i="25"/>
  <c r="E107" i="25"/>
  <c r="E178" i="25" l="1"/>
  <c r="E10" i="25" s="1"/>
  <c r="E10" i="1" l="1"/>
  <c r="E13" i="1" s="1"/>
  <c r="E13" i="25"/>
  <c r="E14" i="25" l="1"/>
  <c r="E15" i="25" s="1"/>
  <c r="E14" i="1"/>
  <c r="E15" i="1" s="1"/>
</calcChain>
</file>

<file path=xl/sharedStrings.xml><?xml version="1.0" encoding="utf-8"?>
<sst xmlns="http://schemas.openxmlformats.org/spreadsheetml/2006/main" count="424" uniqueCount="297">
  <si>
    <t>R E K A P I T U L A C I J A</t>
  </si>
  <si>
    <t>kom</t>
  </si>
  <si>
    <t>1.0.</t>
  </si>
  <si>
    <t>1.1.1.</t>
  </si>
  <si>
    <t>1.2.1.</t>
  </si>
  <si>
    <t>1.2.2.</t>
  </si>
  <si>
    <t>Zap. Št</t>
  </si>
  <si>
    <t>Postavka, en.m</t>
  </si>
  <si>
    <t>vrednost</t>
  </si>
  <si>
    <t>m1</t>
  </si>
  <si>
    <t>1.3.1.</t>
  </si>
  <si>
    <t>1.3.2.</t>
  </si>
  <si>
    <t>1.3.3.</t>
  </si>
  <si>
    <t>2.0.</t>
  </si>
  <si>
    <t>količina</t>
  </si>
  <si>
    <t>cena / enoto</t>
  </si>
  <si>
    <t>DDV v višini 22,0%</t>
  </si>
  <si>
    <t>SKUPAJ  z DDV</t>
  </si>
  <si>
    <t>kpl igralnic</t>
  </si>
  <si>
    <t>Demontaža obstoječe pohištvene opreme, prenos opreme na deponijo v okviru enote vrtca ter ponovna montaža opreme nazaj v igralnico po lakiranju parketa. Oprema vsebuje sledeče elemente:                                                                                          - 5 kom visoka omara,                                                                                  - 1 kom pisala miza vzgojiteljice,                                                                                 - 3 kom kotiček                                                                                                    -  2 kom nizki regal,                                                                                           -  6 kom otroška miza,                                                                              - 2 kom odrasli stol ter 24 otroških stolčkov.</t>
  </si>
  <si>
    <t>skupaj sanitarije</t>
  </si>
  <si>
    <t>1.1.</t>
  </si>
  <si>
    <t>1.2.</t>
  </si>
  <si>
    <t>INVESTICIJSKA VZDRŽEVALNA DELA  ENOT KRANJSKIH VRTCEV 2017 -                                          GOI DELA, IGRIŠČA  IN OPREMA</t>
  </si>
  <si>
    <t>Splošne opombe, ki veljajo za vse postavke popisa:</t>
  </si>
  <si>
    <t>1.</t>
  </si>
  <si>
    <t>Pri vseh pozicijah popisa je potrebno v ceni postavke zajeti naslednje:</t>
  </si>
  <si>
    <t xml:space="preserve"> -</t>
  </si>
  <si>
    <t xml:space="preserve">preverjanje predračunske izmere na objektu ter naročnika opozoriti na morebitna - odstopanja od predračunskih opisov del </t>
  </si>
  <si>
    <t>ter predvidenih količin,</t>
  </si>
  <si>
    <t>potrebna pripravljalna dela (označevanje, zarisovanje, gradbeni profili…),</t>
  </si>
  <si>
    <t>vse potrebne transporte do mesta vgrajevanja,</t>
  </si>
  <si>
    <t>delo potrebno za vgradnjo,</t>
  </si>
  <si>
    <t>vgradnjo materiala po pravilih stroke in navodilih zapisanih v tehničnih listih proizvajalca materiala,</t>
  </si>
  <si>
    <t>ves potrebni glavni in pomožni pritrdilni, vezni in tesnilni material,</t>
  </si>
  <si>
    <t>čiščenje (pometanje, sesanje...) površin med, obvezno po končanih delih na postavki (gradbeno in finalno čiščenje),</t>
  </si>
  <si>
    <t>preprečevanje prašenja objekta in okolice gradnje z vlaženjem, pregrajevanjem prostorov in drugimi ukrepi,</t>
  </si>
  <si>
    <t>odvoz odpadne embalaže na deponijo in plačilo dajatev za deponije,</t>
  </si>
  <si>
    <t>povračilo morebitne škode povzročene ostalim izvajalcem in investitorju,</t>
  </si>
  <si>
    <t>pripravo delavniške dokumentacije za vgradnjo vseh elementov, pripravo detajlov s tehničnim opisom,</t>
  </si>
  <si>
    <t>izdelavo tehničnih načrtov za proizvodnjo,</t>
  </si>
  <si>
    <t>preizkušanje kvalitete materiala, ki se vgrajuje in dokazovanje kvalitete z atesti,</t>
  </si>
  <si>
    <t>varnostni ukrepi (varovalne čelade, očala, vrvi, pasovi, lovilne mreže....),</t>
  </si>
  <si>
    <t>premični, fasadni in drugi delovni odri za izvedbo postavke.</t>
  </si>
  <si>
    <t>2.</t>
  </si>
  <si>
    <t>Izvajalec je dolžan pri sestavi ponudbe (in izvajanju del) upoštevati vse grafične in tekstualne dele popisov del.</t>
  </si>
  <si>
    <t>3.</t>
  </si>
  <si>
    <t>Izvajalec del mora preučiti   s popisom zahtevane tehnične karakteristike. Za proizvode, predvidene za vgradnjo, mora</t>
  </si>
  <si>
    <t>izvajalec predložiti tehnične liste (osnove za izjave o skladnosti)ter certifikate v sklopu DZO.</t>
  </si>
  <si>
    <t>4.</t>
  </si>
  <si>
    <t>Vgradijo se samo proizvodi, katere je predhodno s podpisom potrdil projektant in nadzornik objekta.</t>
  </si>
  <si>
    <t>6.</t>
  </si>
  <si>
    <t>V primeru tiskarskih napak in neskladij v popisu je dolžan na to opozoriti projektanta pred oddajo ponudbe.</t>
  </si>
  <si>
    <t>7.</t>
  </si>
  <si>
    <t xml:space="preserve">V vseh opisih del v posameznih pozicijah, kjer se navaja naziv artikla/materiala ali enakovreden, se bere ta tekstualna </t>
  </si>
  <si>
    <t>oznaka v smislu navedbe fizikalnih in tehničnih ter ostalih karakteristik, kar pomeni, da je dovoljeno uporabiti  podobne</t>
  </si>
  <si>
    <t>materiale z enakimi ali boljšimi tehničnimi, fizikalnimi in ostalimi karakteristikami.</t>
  </si>
  <si>
    <t>8.</t>
  </si>
  <si>
    <t>Izvajalec je dolžan po končani gradnji očistiti igrišča in okolico, odpeljati ves odvečni material in opremo ter zatraviti igrišča vključno z negovanjem trave za čas rasti.</t>
  </si>
  <si>
    <t>9.</t>
  </si>
  <si>
    <t>10.</t>
  </si>
  <si>
    <t>Plastični deli s težo enako ali večjo od 50 g ne smejo vsebovati dodatkov materialov, ki lahko ovirajo recikliranje.</t>
  </si>
  <si>
    <t>Premaz lesa ali plastični ali kovinski deli ne smejo vsebovati aziridina, kromovih (VI) spojin, več kot 5 % teže hlapnih organskih spojin (HOS) in nevarnih snovi, za katere velja eno ali več naslednjih standardnih opozoril, stavkov za nevarnost ali previdnostnih stavkov iz zakona, ki ureja kemikalije, ali Uredbe (ES) št. 1272/2008</t>
  </si>
  <si>
    <t xml:space="preserve"> -R23 (Strupeno pri vdihavanju.) ali H331 (Strupeno pri vdihavanju.), - R24 (Strupeno v stiku s kožo.) ali H311 (Strupeno v stiku s kožo.), – R25 (Strupeno pri zaužitju.) ali H301 (Strupeno pri zaužitju.), – R26 (Zelo strupeno pri vdihavanju.) ali H330 (Smrtno pri vdihavanju.), – R27 (Zelo strupeno v stiku s kožo.) ali H310 (Smrtno v stiku s kožo.), – R28 (Zelo strupeno pri zaužitvi.) ali H300 (Smrtno pri zaužitju.), – R40 (Možen rakotvoren učinek.) ali H351 (Sum povzročitve raka.), – R42 (Vdihavanje lahko povzroči preobčutljivost.) ali H334 (Lahko povzroči simptome alergije ali astme ali težave z dihanjem pri vdihavanju.), – R45 (Lahko povzroči raka.) ali H350 (Lahko povzroči raka.), – R46 (Lahko povzroči dedne genetske okvare.) ali H340 (Lahko povzroči genetske okvare.), – R48 (Nevarnost hudih okvar zdravja pri dolgotrajnejši izpostavljenosti.) ali H373 (Lahko škoduje organom pri dolgotrajni ali ponavljajoči se izpostavljenosti.) in H732 (Škoduje organom pri dolgotrajni ali ponavljajoči se izpostavljenosti.), – R49 (Pri vdihavanju lahko povzroči raka.) ali H350i (Lahko povzroči raka pri vdihavanju.), – R50 (Zelo stupeno za vodne organizme.) ali H400 (Zelo strupeno za vodne organizme.), – R51 (Stupeno za vodne organizme.) ali H411 (Strupeno za vodne organizme z dolgotrajnimi učinki.), – R52 (Škodljivo za vodne organizme.) ali H412 (Škodljivo za vodne organizme, z dolgotrajnimi učinki.), – R53 (Lahko povzroči dolgotrajne škodljive učinke na vodno okolje.) ali H410 (Zelo strupeno za vodne organizme, z dolgotrajnimi učinki.) ali H413 (Lahko ima dolgotrajne škodljive učinke na vodne organizme.), – R60 (Lahko škoduje plodnosti.) ali H360F (Lahko škoduje plodnosti.), – R61 (Lahko škoduje nerojenemu otroku.) ali H360D (Lahko škoduje nerojenemu otroku.), – R62 (Možna navarnost oslabitve plodnosti.) ali H361f (Sum škodljivosti za plodnost.), – R63 (Lahko škoduje plodnosti.) ali H361d (Sum škodljivosti za nerojenega otroka.), – R68 (Možna nevarnost trajnih okvar zdravja.) ali H341 (Sum povzročitve genetskih okvar.), – R50/53 (Zelo strupeno za vodne organizme. Lahko povzroči dolgotrajne škodljive učinke na vodno okolje.) ali H400 (Zelo strupeno za vodne organizme.) in H410 (Zelo strupeno za vodne organizme, z dolgotrajnimi učinki.), – R51/53 (Strupeno za vodne organizme. Lahko povzroči dolgotrajne škodljive učinke na vodno okolje.) ali H411 (Strupeno za vodne organizme z dolgotrajnimi učinki.), – R52/53 (Škodljivo za vodne organizme. Lahko povzroči dolgotrajne škodljive učinke na vodno okolje.) ali H412 (Škodljivo za vodne organizme, z dolgotrajnimi učinki.).</t>
  </si>
  <si>
    <t>Premazom, ne smejo biti dodani ftalati, za katere velja eno ali več naslednjih standardnih opozoril, stavkov za nevarnost ali previdnostnih stavkov iz zakona, ki ureja kemikalije, ali Uredbe (ES) št. 1272/2008:</t>
  </si>
  <si>
    <t>– R60 (Lahko škoduje plodnosti.) ali H360F (Lahko škoduje plodnosti.), – R61 (Lahko škoduje nerojenemu otroku.) ali H360D (Lahko škoduje nerojenemu otroku.), – R62 (Možna navarnost oslabitve plodnosti.) ali H361f (Sum škodljivosti za plodnost.)</t>
  </si>
  <si>
    <t>Adhezivi ali lepila, ki se uporabljajo pri sestavljanju pohištva, ne smejo vsebovati več kot 10 % mase hlapnih organskih spojin (HOS).</t>
  </si>
  <si>
    <t>Embalaža mora biti: – iz materiala, ki ga je mogoče enostavno reciklirati, ali – iz materialov, ki temeljijo na obnovljivih virih.</t>
  </si>
  <si>
    <t>ZA POHIŠTVO:</t>
  </si>
  <si>
    <t>P.10.1.</t>
  </si>
  <si>
    <t>P.10.2.</t>
  </si>
  <si>
    <t>P.10.4.</t>
  </si>
  <si>
    <t>P.10.5.</t>
  </si>
  <si>
    <t>P.10.6.</t>
  </si>
  <si>
    <t>P.10.7.</t>
  </si>
  <si>
    <t>Vsi materiali morajo ustrezati zahtevam Uredbe o zelenem javnem naročanju:</t>
  </si>
  <si>
    <t>VSO VGRADNO OPREMO, STAVBNO POHIŠTVO IN OSTALE DELE OBJEKTA, KI SE NE PRENAVLJAJO, JE POTREBNO USTREZNO ZAŠČITITI, DA SE V FAZI GRADNJE NE BO POVZROČALA ŠKODA NA OBJEKTU, OPREMI IN NAPRAVAH.</t>
  </si>
  <si>
    <t>11.</t>
  </si>
  <si>
    <t>1.3.</t>
  </si>
  <si>
    <t>Po zaključku gradnje mora izvajalec predati DZO (Dokazilo o zanelsjivosti objekta)  ter Poročilo o ravnanju z gradbnenimi odpadki, skladno z veljavno zakonodajo.</t>
  </si>
  <si>
    <t>IGRALNICA 1</t>
  </si>
  <si>
    <t>Dobava in montaža lesene obloge iz iverala, višine 1,30 m, debeline 22 mm, montirane nad leseno stensko obrobo tlaka.  Obloga mora biti zgoraj zaključena z masivno letvijo višine 5 cm. Obloga se vijači v steno. Preko vijakov se namesti PVC čepe. Barvo iverala izbere projektant.  Oblogo se montira na vse stenah, razen tam, kjer je vgradna omara in tam, kjer je montirana kreativna stena.</t>
  </si>
  <si>
    <t>Dobava in montaža KREATIVNE STENE - obloge iz iverala, višine 1,30 m, debeline 22 mm,montirane nad leseno stensko obrobo tlaka. Vsaka kreativna stena mora zgoraj biti zaključena z masivno letvijo višine 5 cm, na njej pa mora biti naslednja obdelava oziroma tematika:</t>
  </si>
  <si>
    <t>ogledalo - dim. 0,50 x 1,30 m</t>
  </si>
  <si>
    <t>iveral - dim. 1,30 x 1,30 m</t>
  </si>
  <si>
    <t>meter / folija z natisnjenim metrom na celotni površini - dim. 0,50 x 1,30 m</t>
  </si>
  <si>
    <t>bela magnetna tabla - dim. 1,30 x 1,30 m</t>
  </si>
  <si>
    <t>bela magnetna tabla dim. 1,30 x 1,30 m</t>
  </si>
  <si>
    <t>črna ali zelena risalna  tabla dim. 1,30 x 1,30 m</t>
  </si>
  <si>
    <t>ogledalo / popačeno - dim. 0,50 x 1,30 m</t>
  </si>
  <si>
    <t>Dobava in montaža zaščite za radiator pod oknom izdelane iz:</t>
  </si>
  <si>
    <t xml:space="preserve"> - kovinske L nosilce, izdelane iz pohištvenih cevi, montirane na tla in pod polico, barvane </t>
  </si>
  <si>
    <t xml:space="preserve"> - obloga radiatorja iz MAX KOMPAKT plošče z vrezanimi ornamenti </t>
  </si>
  <si>
    <t xml:space="preserve"> - plošča nad radiatorjem iz MAX KOMPAKT plošče z vstavljeno rešetko nad radiatorji</t>
  </si>
  <si>
    <t>skupaj igralnica 1</t>
  </si>
  <si>
    <t>IGRALNICA 2</t>
  </si>
  <si>
    <t>skupaj igralnica 2</t>
  </si>
  <si>
    <t>IGRALNICA 3</t>
  </si>
  <si>
    <t>skupaj igralnica 3</t>
  </si>
  <si>
    <t>skupaj demontaža opreme igralnic</t>
  </si>
  <si>
    <t>DEMONTAŽA OPREME IGRALNIC</t>
  </si>
  <si>
    <t>HODNIK</t>
  </si>
  <si>
    <t>Dobava in montaža lesenega okviraja okoli vrat igralnice, izdelanega iz iverala + ABS , širina okvirja 15 cm, globina 15 cm. Cena mora zajemati ves material (ivera, ABS, pritrdilni material). Barva iverala v barvi igralnice.</t>
  </si>
  <si>
    <t>Dobava in montaža viseče omarice dim. 110 x 120 x 30 cm, montirane nad WC v prvi kabini, polna dvokrilna vrata, ključavnica in kjlukica na vratih, znotraj 3 police.</t>
  </si>
  <si>
    <t>skupaj hodnik</t>
  </si>
  <si>
    <t xml:space="preserve">Dobava in montaža RAZSTAVNEGA PANOJA dim. 250 x 110 cm, izdelanega iz iverala + ABS 2 mm. Pano je sestavljen iz okvirja širine 10 cm ter globine 15 cm. Na zgornji stranici ima okvir vgrajeno linijsko svetilko in kljukice za obešanje izdelkov. Okvir je bele barve.  Razstavni panel v okvirju je izdelan iz iverala v  barvi igralnice. Cena mora zajemati poleg vsega materiala (iveral, ultrapas, ABS 2 mm,  pritrdilni material) še kljukice in linijske  LED svetilke skupaj s priklopom. Svetilke se prižigajo na senzor skupaj z razsvetljavo hodnika. </t>
  </si>
  <si>
    <t>Dobava in montaža lesenega masivnega regala dim. 120 x 40 x 200 cm, sestavljenega iz masivnega nosilnega ogrodja in 4 polic s povišano nosilnostjo.</t>
  </si>
  <si>
    <t xml:space="preserve"> P15 - SHRAMBA</t>
  </si>
  <si>
    <t>skupaj shramba P15</t>
  </si>
  <si>
    <t xml:space="preserve"> P17 - SHRAMBA</t>
  </si>
  <si>
    <t>Dobava in montaža lesenega masivnega regala dim. 260 x 60 x 200 cm, sestavljenega iz masivnega nosilnega ogrodja in 4 polic s povišano nosilnostjo.</t>
  </si>
  <si>
    <t>skupaj shramba P17</t>
  </si>
  <si>
    <t>Dobava in montaža ogledala nad umivalniki dim. 150 x 60 cm, Alu okvir, ogledalo lepljeno na iveral.</t>
  </si>
  <si>
    <t>Dobava in montaža ogledala nad umivalniki dim. 70 x 50 cm, Alu okvir, ogledalo lepljeno na iveral.</t>
  </si>
  <si>
    <t>P2 - GARDEROBA</t>
  </si>
  <si>
    <t>Dobava in montaža omarice pod umivalnikom dim. 40 x 50 x 40 cm, iveral + ABS, n kovinskih nogicah,polna vrata</t>
  </si>
  <si>
    <t>skupaj garderoba</t>
  </si>
  <si>
    <t>P3 SANITARIJE</t>
  </si>
  <si>
    <t>OSTALI PROSTORI - PISARNE</t>
  </si>
  <si>
    <t>Dobava in montaža plise zavese, pritrjene na okensko krilo dim 48x200cm. Odpiranje zgoraj in spodaj. Upravljanje ročno + palica za zgoraj. Tkanina bela zelo prosojna, po izboru projektanta.</t>
  </si>
  <si>
    <t>Dobava in montaža plise zavese, pritrjene na okensko krilo dim 60x200cm. Odpiranje zgoraj in spodaj. Upravljanje ročno + palica za zgoraj. Tkanina bela zelo prosojna, po izboru projektanta.</t>
  </si>
  <si>
    <t>Dobava in montaža plise zavese, pritrjene na okensko krilo dim 70x200cm. Odpiranje zgoraj in spodaj. Upravljanje ročno + palica za zgoraj. Tkanina bela zelo prosojna, po izboru projektanta.</t>
  </si>
  <si>
    <t>Dobava in montaža plise zavese, pritrjene na okensko krilo dim 200x200cm. Odpiranje zgoraj in spodaj. Upravljanje ročno + palica za zgoraj. Tkanina bela zelo prosojna, po izboru projektanta.</t>
  </si>
  <si>
    <t>Dobava in montaža plise zavese, pritrjene na okensko krilo dim 210x200cm. Odpiranje zgoraj in spodaj. Upravljanje ročno + palica za zgoraj. Tkanina bela zelo prosojna, po izboru projektanta.</t>
  </si>
  <si>
    <t>skupaj ostali prostori - pisarne</t>
  </si>
  <si>
    <t>meter / folija z natisnjenim metrom na celotni površini - dim. 0,30 x 1,30 m</t>
  </si>
  <si>
    <t xml:space="preserve">Dobava in montaža OZNAČEVALNEGA PANOJA igralnice dim. 54 x 212 cm, globine 15 cm, izdelanega iz iverala + ABS  Cena mora zajemati ves material (ivera, ABS, pritrdilni material). Okvir je bele barve. Označevalni panel pa je v barvi igralnice. </t>
  </si>
  <si>
    <t>VRTEC NAJDIHOJCA - leto 2017</t>
  </si>
  <si>
    <t>VRTEC NAJDIHOJCA - leto 2018</t>
  </si>
  <si>
    <t>SKUPAJ  pohištvo Najdihojca</t>
  </si>
  <si>
    <t>VRTEC NAJDIHOJCA - POHIŠTVENA OPREMA 2017 IN 2018</t>
  </si>
  <si>
    <t>POHIŠTVENA OPREMA</t>
  </si>
  <si>
    <t>VRTEC NAJDIHOJCA - pohištvo 2017</t>
  </si>
  <si>
    <t>VRTEC NAJDIHOJCA - pohištvo 2018</t>
  </si>
  <si>
    <t>1.2.2.a</t>
  </si>
  <si>
    <t>1.2.2.b</t>
  </si>
  <si>
    <t>1.2.2.c</t>
  </si>
  <si>
    <t>1.2.2.d</t>
  </si>
  <si>
    <t>1.2.2.e</t>
  </si>
  <si>
    <t>1.2.2.f</t>
  </si>
  <si>
    <t>1.2.2.g</t>
  </si>
  <si>
    <t>1.3.3.a</t>
  </si>
  <si>
    <t>1.3.3.b</t>
  </si>
  <si>
    <t>c</t>
  </si>
  <si>
    <t>1.3.3.c</t>
  </si>
  <si>
    <t>1.3.3.d</t>
  </si>
  <si>
    <t>1.3.3.e</t>
  </si>
  <si>
    <t>1.3.3.f</t>
  </si>
  <si>
    <t>1.3.4.</t>
  </si>
  <si>
    <t>1.3.5.</t>
  </si>
  <si>
    <t>1.4.</t>
  </si>
  <si>
    <t>1.4.1.</t>
  </si>
  <si>
    <t>1.4.2.</t>
  </si>
  <si>
    <t>1.4.3.</t>
  </si>
  <si>
    <t>1.4.2.a</t>
  </si>
  <si>
    <t>1.4.2.b</t>
  </si>
  <si>
    <t>1.4.2.c</t>
  </si>
  <si>
    <t>1.4.2.d</t>
  </si>
  <si>
    <t>1.4.2.e</t>
  </si>
  <si>
    <t>1.4.2.f</t>
  </si>
  <si>
    <t>1.4.2.g</t>
  </si>
  <si>
    <t>1.4.4.</t>
  </si>
  <si>
    <t>1.5.</t>
  </si>
  <si>
    <t>1.5.1.</t>
  </si>
  <si>
    <t>1.5.2.</t>
  </si>
  <si>
    <t>1.5.3.</t>
  </si>
  <si>
    <t>1.6.</t>
  </si>
  <si>
    <t>1.6.1.</t>
  </si>
  <si>
    <t>1.7.</t>
  </si>
  <si>
    <t>1.7.1.</t>
  </si>
  <si>
    <t>1.8.</t>
  </si>
  <si>
    <t>1.8.1.</t>
  </si>
  <si>
    <t>1.8.2.</t>
  </si>
  <si>
    <t>1.9.</t>
  </si>
  <si>
    <t>1.9.1.</t>
  </si>
  <si>
    <t>1.9.2.</t>
  </si>
  <si>
    <t>1.10.</t>
  </si>
  <si>
    <t>1.10.1.</t>
  </si>
  <si>
    <t>1.10.2.</t>
  </si>
  <si>
    <t>1.10.3.</t>
  </si>
  <si>
    <t>1.10.4.</t>
  </si>
  <si>
    <t>1.10.5.</t>
  </si>
  <si>
    <t>pohištvo vrtec Najdihojca 2017  skupaj</t>
  </si>
  <si>
    <t>VRTEC NAJDIHOJCA  pohištvo 2017</t>
  </si>
  <si>
    <t>VRTEC NAJDIHOJCA  pohištvo 2018</t>
  </si>
  <si>
    <t>2.1.</t>
  </si>
  <si>
    <t>2.1.1.</t>
  </si>
  <si>
    <t>2.2.</t>
  </si>
  <si>
    <t>2.2.1.</t>
  </si>
  <si>
    <t>IGRALNICA P-20</t>
  </si>
  <si>
    <t>1.2.3.</t>
  </si>
  <si>
    <t>2.2.2.</t>
  </si>
  <si>
    <t>2.2.3.</t>
  </si>
  <si>
    <t>Dobava in montaža viseče omarice dim. 110 x 120 x 30 cm, polna dvokrilna vrata, ključavnica in kjlukica na vratih, znotraj 3 police.</t>
  </si>
  <si>
    <t>2.2.4.</t>
  </si>
  <si>
    <t>kpl</t>
  </si>
  <si>
    <t>2.3.</t>
  </si>
  <si>
    <t>IGRALNICA P-21</t>
  </si>
  <si>
    <t>2.3.1.</t>
  </si>
  <si>
    <t>2.3.2.</t>
  </si>
  <si>
    <t>2.3.3.</t>
  </si>
  <si>
    <t>2.3.4.</t>
  </si>
  <si>
    <t xml:space="preserve"> - kovinski L nosilci, izdelani iz pohištvenih cevi, montirane na tla in pod polico, barvane </t>
  </si>
  <si>
    <t>Dobava in montaža  nizke omarice z vgrajeno kerrock kadičko kvaratne oblike, dim. omarice 70 x 70 cm, višina omarice 90 cm, polna enokrilna vrata spodaj, ključavnica na vratih, polica znotraj, na kovinskih nogicah višine 8 cm. Vključno s kadičko globine vsaj 30 cm, sifonom ter mešalno baterijo s tušem ter priklopom.</t>
  </si>
  <si>
    <t>Dobava in montaža  nizke omarice z vgrajeno kerrock kadičko, dim. omarice 70 x 70 cm, višina omarice 90 cm, polna enokrilna vrata spodaj, ključavnica na vratih, polica znotraj, na kovinskih nogicah višine 8 cm. Vključno s kadičko globine vsaj 30 cm, sifonom ter mešalno baterijo s tušem ter priklopom.</t>
  </si>
  <si>
    <t>skupaj igralnica P-20</t>
  </si>
  <si>
    <t>skupaj igralnica P-21</t>
  </si>
  <si>
    <t>2.4.</t>
  </si>
  <si>
    <t>2.4.1.</t>
  </si>
  <si>
    <t>2.4.2.</t>
  </si>
  <si>
    <t>2.4.3.</t>
  </si>
  <si>
    <t>IGRALNICA P-23</t>
  </si>
  <si>
    <t>skupaj igralnica P-23</t>
  </si>
  <si>
    <t>2.5.</t>
  </si>
  <si>
    <t>2.5.1.</t>
  </si>
  <si>
    <t>2.5.2.</t>
  </si>
  <si>
    <t>2.5.3.</t>
  </si>
  <si>
    <t>HODNIK P25</t>
  </si>
  <si>
    <t>skupaj hodnik P25</t>
  </si>
  <si>
    <t>2.6.</t>
  </si>
  <si>
    <t>PISARNA P-27</t>
  </si>
  <si>
    <t>2.6.1.</t>
  </si>
  <si>
    <t>Dobava in montaža pisalne mize dim. 120 x 70 cm, višine 76 cm, sestavljene iz:</t>
  </si>
  <si>
    <t xml:space="preserve"> - kovinske noge 4 kom</t>
  </si>
  <si>
    <t xml:space="preserve"> - pultna plošča dim. 120 x 70 x 4 cm, iveral+ABS</t>
  </si>
  <si>
    <t>2.6.2.</t>
  </si>
  <si>
    <t xml:space="preserve"> - nizke omarice dim. 80 x 40 x 76 cm, polna dvokrilna vrata, ključavnica na vratih, znotraj 2 polici</t>
  </si>
  <si>
    <t xml:space="preserve"> - Alu cokl 8 cm</t>
  </si>
  <si>
    <t>2.6.3.</t>
  </si>
  <si>
    <t xml:space="preserve"> - nizke omarice dim. 55 x 40 x 76 cm, polna dvokrilna vrata, ključavnica na vratih, znotraj 2 polici</t>
  </si>
  <si>
    <t>2.6.4.</t>
  </si>
  <si>
    <t>Dobava in montaža nizke omarice dim. 80 x 40 cm, višine 90 cm, iveral + ABS, sestavljene iz:</t>
  </si>
  <si>
    <t>Dobava in montaža nizke omarice dim. 55 x 40 cm, višine 90 cm, iveral + ABS, sestavljene iz:</t>
  </si>
  <si>
    <t>Dobava in montaža čajne kuhinje skupne dolžine 180 cm, iveral + ABS, sestavljene iz:</t>
  </si>
  <si>
    <t>spodnjih elementov</t>
  </si>
  <si>
    <t xml:space="preserve"> - 1 x nizka omarica dim. 60 x 60 x 86 cm, polna enokrilna vrata, znotraj polica</t>
  </si>
  <si>
    <t xml:space="preserve"> - 1 x nizka omarica dim. 60 x 60 x 86 cm, polna enokrilna vrata, znotraj vgrajen podpultni hladilnik z zamrzovalnikom, enenrgijski razred A**, vključno z dobavo hladilnika in priklopom</t>
  </si>
  <si>
    <t xml:space="preserve"> - 1 x nizka omarica dim. 60 x 60 x 86 cm, s 4 predali</t>
  </si>
  <si>
    <t xml:space="preserve"> - Alu cokl 8 cm, vključno z inox rešetko na mestu omarice s hladilnikom, dolžina cokla 180 cm,</t>
  </si>
  <si>
    <t xml:space="preserve"> - pultne plošče dim. 180 x 70 x 4 cm, ultrapas, vključno z inox koritom dim. 45 x 45 cm, mešalno baterijo, sifonom, steklokeramično ploščo (2 kuhališči) ter priklopom na vodovo in elektriko.</t>
  </si>
  <si>
    <t>zgornjih elementov</t>
  </si>
  <si>
    <t xml:space="preserve"> - 2 x viseča omarica dim. 60 x 60 x 30 cm, polna vrata, znotraj 2 polici</t>
  </si>
  <si>
    <t>2.6.5.</t>
  </si>
  <si>
    <t>skupaj pisarna P27</t>
  </si>
  <si>
    <t>2.7.</t>
  </si>
  <si>
    <t>ZBORNICA P-28</t>
  </si>
  <si>
    <t>2.7.1.</t>
  </si>
  <si>
    <t>Dobava in montaža konferenčne mize dim. 180 x 80 cm, višine 76 cm, sestavljene iz:</t>
  </si>
  <si>
    <t xml:space="preserve"> - pultna plošča dim. 180 x 80 x 4 cm, iveral+ABS</t>
  </si>
  <si>
    <t xml:space="preserve"> - kovinske noge 4 kom s podkonstruukcijo - podnožje</t>
  </si>
  <si>
    <t>2.7.2.</t>
  </si>
  <si>
    <t>Dobava in montaža konferenčne mize dim. 80 x 80 cm, višine 76 cm, sestavljene iz:</t>
  </si>
  <si>
    <t xml:space="preserve"> - pultna plošča dim. 80 x 80 x 4 cm, iveral+ABS</t>
  </si>
  <si>
    <t>2.7.3.</t>
  </si>
  <si>
    <t>Dobava in montaža pulta dim. 615 x 50 x 76 cm, sestavljenega iz:</t>
  </si>
  <si>
    <t xml:space="preserve"> - pultna plošča dim. 165 x 50 x 4 cm, iveral+ABS</t>
  </si>
  <si>
    <t xml:space="preserve"> - podnožje pulta , konzole, kovinske noge 10 kom</t>
  </si>
  <si>
    <t>2.7.4.</t>
  </si>
  <si>
    <t>Dobava konferenčnega stola, kovinske noge s čepi, tapeciran v kvalitentem umentem usnju ali materialu po izboru naročnika. Kvalitetni razred izdelka: 50,00 EUR + DDV</t>
  </si>
  <si>
    <t>2.7.5.</t>
  </si>
  <si>
    <t>Dobava in montaža visoke omare dim. 80 x 40 cm, višine 190 cm, iveral + ABS, sestavljene iz:</t>
  </si>
  <si>
    <t xml:space="preserve"> - visoke omarice dim. 80 x 40 x 190 cm, polna dvokrilna vrata, ključavnica na vratih, znotraj 5 polic</t>
  </si>
  <si>
    <t>skupaj zbornica P28</t>
  </si>
  <si>
    <t>2.8.</t>
  </si>
  <si>
    <t>SANITARIJE, UMIVALNICA ZAPOSLENI  P-29, P-30, P-30A</t>
  </si>
  <si>
    <t>2.8.1.</t>
  </si>
  <si>
    <t>Dobava in montaža ogledala dim. 140 x 80 cm, lepljeno direktno na steno s keramično oblogo, pobrušen rob ogledala</t>
  </si>
  <si>
    <t>skupaj sanitarije, umivalnica zaposleni P29, P30, P30a</t>
  </si>
  <si>
    <t>2.9.</t>
  </si>
  <si>
    <t>GARDEROBA ZAPOSLENI P-32</t>
  </si>
  <si>
    <t>2.9.1.</t>
  </si>
  <si>
    <t>Dobava in montaža visoke garderobne omare dim. 60 x 40 cm, višine 190 cm, iveral + ABS, sestavljene iz:</t>
  </si>
  <si>
    <t xml:space="preserve"> - visoke omarice dim. 80 x 40 x 190 cm, polna enokrilnaa vrata, ključavnica na vratih, rešetka za zračenje zgoraj in spodaj na vratih (ali rega v ovratih omarice), znotraj 2 polici ter pregrada za delavno in domačo obleko.</t>
  </si>
  <si>
    <t>2.9.2.</t>
  </si>
  <si>
    <t>Dobava in montaža ogledala dim. 80 x 180 cm, lepljeno direktno na steno, pobrušen rob ogledala</t>
  </si>
  <si>
    <t>skupaj garderoba zaposleni P-32</t>
  </si>
  <si>
    <t>2.10.</t>
  </si>
  <si>
    <t>GARDEROBA OTROCI P-33</t>
  </si>
  <si>
    <t>2.10.1.</t>
  </si>
  <si>
    <t xml:space="preserve"> - pultna plošča dim. 70 x 70 x 4 cm, iveral+ABS</t>
  </si>
  <si>
    <t>2.10.2.</t>
  </si>
  <si>
    <t>skupaj garderoba otroci P-33</t>
  </si>
  <si>
    <t>2.11.</t>
  </si>
  <si>
    <t>ČISTILKA P-33A</t>
  </si>
  <si>
    <t>2.11.1.</t>
  </si>
  <si>
    <t>Dobava in montaža lesenega masivnega regala dim. 80 x 40 x 200 cm, sestavljenega iz masivnega nosilnega ogrodja in 4 polic s povišano nosilnostjo.</t>
  </si>
  <si>
    <t>skupaj čistilka  P-33a</t>
  </si>
  <si>
    <t>pohištvo vrtec Najdihojca 2018  skupaj</t>
  </si>
  <si>
    <t>SKUPAJ POHIŠTVENA OPREMA</t>
  </si>
  <si>
    <t>Les in  materiali na njegovi osnovi morajo izvirati iz zakonitih virov</t>
  </si>
  <si>
    <t>Les in materiali na njegovi osnovi morajo izvirati iz trajnostno pridelanih virov.</t>
  </si>
  <si>
    <t>P.10.3.</t>
  </si>
  <si>
    <t>Emisije oz. koncentracije formaldehida iz lesnih kompozitov ne smejo biti višje od 8 mg/100 g suhe snovi (določena po ekstrakcijski metodi, znani tudi kot perforator metoda - SIST EN 120) ali 3,5 mh/h*m2 (določena po plinski metodi - SIST EN 717-2) ali 0,1 ppm (določena po metodi komore - SIST EN 717-1)</t>
  </si>
  <si>
    <t>Potisni plini v pršilnih pripravkih za poliuretansko peno ne smejo biti CFC, HCFC, HFC ali metilen klorid.</t>
  </si>
  <si>
    <t>SKLOP 2 - POHIŠTVO</t>
  </si>
  <si>
    <t>Dobava pisarniškega stola, vrtiljaka, kvalitetna gumi kolesa, liftomat, stol nastavljiv po višini in v ledvenem delu, z rokonasloni, tapeciran v kvalitnem umetnem usnju ali materialu po izbiri naročnika. Kvalitenti razred izdelka: 150,00 EUR + DDV</t>
  </si>
  <si>
    <t>Dobava in montaža mize dim. 70 x 70 cm, višine 76 cm, sestavljene iz: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</si>
</sst>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424]General"/>
    <numFmt numFmtId="165" formatCode="#,##0.00\ _S_I_T"/>
  </numFmts>
  <fonts count="40" x14ac:knownFonts="1">
    <font>
      <sz val="10"/>
      <name val="Arial"/>
      <charset val="238"/>
    </font>
    <font>
      <b/>
      <sz val="10"/>
      <name val="Arial"/>
      <family val="2"/>
      <charset val="238"/>
    </font>
    <font>
      <sz val="10"/>
      <name val="Arial"/>
      <family val="2"/>
      <charset val="238"/>
    </font>
    <font>
      <b/>
      <u/>
      <sz val="10"/>
      <name val="Arial"/>
      <family val="2"/>
      <charset val="238"/>
    </font>
    <font>
      <sz val="12"/>
      <name val="Times New Roman CE"/>
      <family val="1"/>
      <charset val="238"/>
    </font>
    <font>
      <b/>
      <sz val="12"/>
      <name val="Times New Roman CE"/>
      <charset val="238"/>
    </font>
    <font>
      <b/>
      <sz val="16"/>
      <name val="Times New Roman CE"/>
      <family val="1"/>
      <charset val="238"/>
    </font>
    <font>
      <sz val="10"/>
      <color indexed="8"/>
      <name val="Arial"/>
      <family val="2"/>
      <charset val="238"/>
    </font>
    <font>
      <b/>
      <sz val="10"/>
      <color rgb="FFFF0000"/>
      <name val="Arial"/>
      <family val="2"/>
      <charset val="238"/>
    </font>
    <font>
      <b/>
      <sz val="11"/>
      <color rgb="FFFF0000"/>
      <name val="Arial"/>
      <family val="2"/>
      <charset val="238"/>
    </font>
    <font>
      <sz val="11"/>
      <color rgb="FF000000"/>
      <name val="Garamond"/>
      <family val="1"/>
      <charset val="238"/>
    </font>
    <font>
      <sz val="10"/>
      <color rgb="FFFF0000"/>
      <name val="Calibri"/>
      <family val="2"/>
      <charset val="238"/>
      <scheme val="minor"/>
    </font>
    <font>
      <sz val="10"/>
      <name val="Calibri"/>
      <family val="2"/>
      <charset val="238"/>
      <scheme val="minor"/>
    </font>
    <font>
      <b/>
      <sz val="10"/>
      <color rgb="FFFF0000"/>
      <name val="Calibri"/>
      <family val="2"/>
      <charset val="238"/>
      <scheme val="minor"/>
    </font>
    <font>
      <b/>
      <sz val="10"/>
      <name val="Calibri"/>
      <family val="2"/>
      <charset val="238"/>
      <scheme val="minor"/>
    </font>
    <font>
      <u/>
      <sz val="10"/>
      <name val="Calibri"/>
      <family val="2"/>
      <charset val="238"/>
      <scheme val="minor"/>
    </font>
    <font>
      <b/>
      <sz val="13"/>
      <name val="Calibri"/>
      <family val="2"/>
      <charset val="238"/>
      <scheme val="minor"/>
    </font>
    <font>
      <b/>
      <sz val="11"/>
      <name val="Calibri"/>
      <family val="2"/>
      <charset val="238"/>
      <scheme val="minor"/>
    </font>
    <font>
      <sz val="10"/>
      <name val="Arial"/>
      <family val="2"/>
      <charset val="238"/>
    </font>
    <font>
      <b/>
      <sz val="12"/>
      <name val="Calibri"/>
      <family val="2"/>
      <charset val="238"/>
      <scheme val="minor"/>
    </font>
    <font>
      <sz val="11"/>
      <name val="Times New Roman CE"/>
      <charset val="238"/>
    </font>
    <font>
      <sz val="12"/>
      <name val="Calibri"/>
      <family val="2"/>
      <charset val="238"/>
      <scheme val="minor"/>
    </font>
    <font>
      <b/>
      <sz val="12"/>
      <color rgb="FFFF0000"/>
      <name val="Arial"/>
      <family val="2"/>
      <charset val="238"/>
    </font>
    <font>
      <sz val="12"/>
      <name val="Arial"/>
      <family val="2"/>
      <charset val="238"/>
    </font>
    <font>
      <b/>
      <sz val="14"/>
      <name val="Calibri"/>
      <family val="2"/>
      <charset val="238"/>
      <scheme val="minor"/>
    </font>
    <font>
      <sz val="14"/>
      <name val="Calibri"/>
      <family val="2"/>
      <charset val="238"/>
      <scheme val="minor"/>
    </font>
    <font>
      <b/>
      <sz val="14"/>
      <color rgb="FFFF0000"/>
      <name val="Arial"/>
      <family val="2"/>
      <charset val="238"/>
    </font>
    <font>
      <b/>
      <sz val="16"/>
      <name val="Calibri"/>
      <family val="2"/>
      <charset val="238"/>
      <scheme val="minor"/>
    </font>
    <font>
      <sz val="10"/>
      <name val="Calibri"/>
      <family val="2"/>
      <scheme val="minor"/>
    </font>
    <font>
      <u/>
      <sz val="10"/>
      <color rgb="FFFF0000"/>
      <name val="Calibri"/>
      <family val="2"/>
      <charset val="238"/>
      <scheme val="minor"/>
    </font>
    <font>
      <b/>
      <sz val="10"/>
      <color rgb="FFFF0000"/>
      <name val="Calibri"/>
      <family val="2"/>
      <scheme val="minor"/>
    </font>
    <font>
      <b/>
      <sz val="10"/>
      <name val="Calibri"/>
      <family val="2"/>
      <scheme val="minor"/>
    </font>
    <font>
      <sz val="11"/>
      <name val="Calibri"/>
      <family val="2"/>
      <scheme val="minor"/>
    </font>
    <font>
      <sz val="10"/>
      <color rgb="FFFF0000"/>
      <name val="Calibri"/>
      <family val="2"/>
      <scheme val="minor"/>
    </font>
    <font>
      <b/>
      <u/>
      <sz val="10"/>
      <color rgb="FFFF0000"/>
      <name val="Calibri"/>
      <family val="2"/>
      <scheme val="minor"/>
    </font>
    <font>
      <b/>
      <sz val="12"/>
      <name val="Calibri"/>
      <family val="2"/>
      <scheme val="minor"/>
    </font>
    <font>
      <b/>
      <sz val="11"/>
      <name val="Calibri"/>
      <family val="2"/>
      <scheme val="minor"/>
    </font>
    <font>
      <sz val="12"/>
      <name val="Calibri"/>
      <family val="2"/>
      <scheme val="minor"/>
    </font>
    <font>
      <b/>
      <u/>
      <sz val="12"/>
      <color rgb="FFFF0000"/>
      <name val="Calibri"/>
      <family val="2"/>
      <scheme val="minor"/>
    </font>
    <font>
      <u/>
      <sz val="1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9">
    <border>
      <left/>
      <right/>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0" fillId="0" borderId="0" applyBorder="0" applyProtection="0"/>
    <xf numFmtId="43" fontId="18" fillId="0" borderId="0" applyFont="0" applyFill="0" applyBorder="0" applyAlignment="0" applyProtection="0"/>
    <xf numFmtId="165" fontId="20" fillId="0" borderId="0"/>
  </cellStyleXfs>
  <cellXfs count="176">
    <xf numFmtId="0" fontId="0" fillId="0" borderId="0" xfId="0"/>
    <xf numFmtId="0" fontId="3" fillId="0" borderId="0" xfId="0" applyFont="1"/>
    <xf numFmtId="0" fontId="1" fillId="0" borderId="0" xfId="0" applyFont="1" applyBorder="1"/>
    <xf numFmtId="0" fontId="0" fillId="0" borderId="0" xfId="0" applyBorder="1"/>
    <xf numFmtId="0" fontId="0" fillId="0" borderId="0" xfId="0" applyAlignment="1">
      <alignment wrapText="1"/>
    </xf>
    <xf numFmtId="0" fontId="4" fillId="0" borderId="0" xfId="0" applyFont="1"/>
    <xf numFmtId="0" fontId="0" fillId="0" borderId="0" xfId="0" applyAlignment="1">
      <alignment vertical="top"/>
    </xf>
    <xf numFmtId="0" fontId="5" fillId="0" borderId="0" xfId="0" applyFont="1"/>
    <xf numFmtId="0" fontId="6" fillId="0" borderId="0" xfId="0" applyFont="1" applyAlignment="1">
      <alignment vertical="top"/>
    </xf>
    <xf numFmtId="0" fontId="6" fillId="0" borderId="0" xfId="0" applyFont="1" applyAlignment="1">
      <alignment wrapText="1"/>
    </xf>
    <xf numFmtId="0" fontId="6" fillId="0" borderId="0" xfId="0" applyFont="1"/>
    <xf numFmtId="0" fontId="7" fillId="0" borderId="0" xfId="0" applyFont="1" applyFill="1" applyAlignment="1" applyProtection="1">
      <alignment vertical="top" wrapText="1"/>
      <protection locked="0"/>
    </xf>
    <xf numFmtId="0" fontId="2" fillId="0" borderId="0" xfId="0" applyFont="1" applyAlignment="1">
      <alignment wrapText="1"/>
    </xf>
    <xf numFmtId="0" fontId="2" fillId="0" borderId="0" xfId="0" applyFont="1"/>
    <xf numFmtId="0" fontId="8" fillId="0" borderId="0" xfId="0" applyFont="1" applyBorder="1" applyProtection="1"/>
    <xf numFmtId="0" fontId="9" fillId="0" borderId="0" xfId="0" applyFont="1" applyBorder="1" applyProtection="1"/>
    <xf numFmtId="0" fontId="1" fillId="0" borderId="0" xfId="0" applyFont="1" applyBorder="1" applyProtection="1"/>
    <xf numFmtId="4" fontId="12" fillId="0" borderId="0" xfId="0" applyNumberFormat="1" applyFont="1" applyFill="1" applyAlignment="1" applyProtection="1">
      <alignment horizontal="right" vertical="top"/>
    </xf>
    <xf numFmtId="4" fontId="12" fillId="0" borderId="0" xfId="0" applyNumberFormat="1" applyFont="1" applyAlignment="1" applyProtection="1">
      <alignment horizontal="right" vertical="top"/>
    </xf>
    <xf numFmtId="0" fontId="11" fillId="0" borderId="0" xfId="0" applyNumberFormat="1" applyFont="1" applyAlignment="1" applyProtection="1">
      <alignment horizontal="justify" vertical="top" wrapText="1"/>
    </xf>
    <xf numFmtId="4" fontId="12" fillId="0" borderId="0" xfId="0" applyNumberFormat="1" applyFont="1" applyFill="1" applyBorder="1" applyAlignment="1" applyProtection="1">
      <alignment horizontal="right" vertical="top"/>
    </xf>
    <xf numFmtId="49" fontId="12" fillId="0" borderId="0" xfId="0" applyNumberFormat="1" applyFont="1" applyFill="1" applyBorder="1" applyAlignment="1" applyProtection="1">
      <alignment vertical="top"/>
    </xf>
    <xf numFmtId="49" fontId="12" fillId="0" borderId="0" xfId="0" applyNumberFormat="1" applyFont="1" applyFill="1" applyBorder="1" applyAlignment="1" applyProtection="1">
      <alignment horizontal="justify" vertical="top"/>
    </xf>
    <xf numFmtId="49" fontId="13" fillId="0" borderId="0" xfId="0" applyNumberFormat="1" applyFont="1" applyFill="1" applyBorder="1" applyAlignment="1" applyProtection="1">
      <alignment horizontal="justify" vertical="top"/>
    </xf>
    <xf numFmtId="49" fontId="12" fillId="0" borderId="0" xfId="0" applyNumberFormat="1" applyFont="1" applyFill="1" applyBorder="1" applyAlignment="1" applyProtection="1">
      <alignment horizontal="right" vertical="top"/>
    </xf>
    <xf numFmtId="0" fontId="15" fillId="0" borderId="0" xfId="0" applyFont="1" applyFill="1" applyAlignment="1" applyProtection="1">
      <alignment vertical="top"/>
    </xf>
    <xf numFmtId="0" fontId="12" fillId="0" borderId="0" xfId="0" applyFont="1" applyFill="1" applyAlignment="1" applyProtection="1">
      <alignment vertical="top"/>
    </xf>
    <xf numFmtId="0" fontId="11" fillId="0" borderId="0" xfId="0" applyFont="1" applyFill="1" applyAlignment="1" applyProtection="1">
      <alignment vertical="top"/>
    </xf>
    <xf numFmtId="0" fontId="14" fillId="0" borderId="0" xfId="0" applyFont="1" applyFill="1" applyBorder="1" applyAlignment="1" applyProtection="1">
      <alignment vertical="top"/>
    </xf>
    <xf numFmtId="0" fontId="12" fillId="0" borderId="0" xfId="0" applyFont="1" applyFill="1" applyBorder="1" applyAlignment="1" applyProtection="1">
      <alignment vertical="top"/>
    </xf>
    <xf numFmtId="0" fontId="15" fillId="0" borderId="0" xfId="0" applyFont="1" applyFill="1" applyBorder="1" applyAlignment="1" applyProtection="1">
      <alignment vertical="top"/>
    </xf>
    <xf numFmtId="4" fontId="12" fillId="0" borderId="0" xfId="0" applyNumberFormat="1" applyFont="1" applyFill="1" applyAlignment="1" applyProtection="1">
      <alignment horizontal="right" vertical="top"/>
      <protection locked="0"/>
    </xf>
    <xf numFmtId="4" fontId="12" fillId="0" borderId="0" xfId="0" applyNumberFormat="1" applyFont="1" applyFill="1" applyBorder="1" applyAlignment="1" applyProtection="1">
      <alignment horizontal="right" vertical="top"/>
      <protection locked="0"/>
    </xf>
    <xf numFmtId="4" fontId="12" fillId="0" borderId="0" xfId="0" applyNumberFormat="1" applyFont="1" applyFill="1" applyAlignment="1" applyProtection="1">
      <alignment horizontal="right" vertical="top" wrapText="1"/>
      <protection locked="0"/>
    </xf>
    <xf numFmtId="4" fontId="12" fillId="0" borderId="0" xfId="0" applyNumberFormat="1" applyFont="1" applyAlignment="1" applyProtection="1">
      <alignment horizontal="right" vertical="top"/>
      <protection locked="0"/>
    </xf>
    <xf numFmtId="4" fontId="12" fillId="0" borderId="0" xfId="0" applyNumberFormat="1" applyFont="1" applyBorder="1" applyAlignment="1" applyProtection="1">
      <alignment horizontal="right" vertical="top"/>
      <protection locked="0"/>
    </xf>
    <xf numFmtId="49" fontId="12" fillId="0" borderId="0" xfId="0" applyNumberFormat="1" applyFont="1" applyBorder="1" applyAlignment="1" applyProtection="1">
      <alignment vertical="top"/>
    </xf>
    <xf numFmtId="4" fontId="14" fillId="0" borderId="0" xfId="0" applyNumberFormat="1" applyFont="1" applyBorder="1" applyAlignment="1" applyProtection="1">
      <alignment horizontal="right" vertical="top"/>
      <protection locked="0"/>
    </xf>
    <xf numFmtId="43" fontId="12" fillId="0" borderId="0" xfId="2" applyFont="1" applyFill="1" applyAlignment="1" applyProtection="1">
      <alignment horizontal="right" vertical="top"/>
    </xf>
    <xf numFmtId="43" fontId="12" fillId="0" borderId="0" xfId="2" applyFont="1" applyFill="1" applyAlignment="1" applyProtection="1">
      <alignment horizontal="right" vertical="top"/>
      <protection locked="0"/>
    </xf>
    <xf numFmtId="43" fontId="12" fillId="0" borderId="0" xfId="2" applyFont="1" applyFill="1" applyAlignment="1" applyProtection="1">
      <alignment horizontal="right" vertical="top" wrapText="1"/>
    </xf>
    <xf numFmtId="43" fontId="12" fillId="0" borderId="0" xfId="2" applyFont="1" applyFill="1" applyAlignment="1" applyProtection="1">
      <alignment horizontal="right" vertical="top" wrapText="1"/>
      <protection locked="0"/>
    </xf>
    <xf numFmtId="43" fontId="12" fillId="0" borderId="0" xfId="2" applyFont="1" applyAlignment="1" applyProtection="1">
      <alignment horizontal="right" vertical="top"/>
      <protection locked="0"/>
    </xf>
    <xf numFmtId="43" fontId="12" fillId="0" borderId="0" xfId="2" applyFont="1" applyFill="1" applyBorder="1" applyAlignment="1" applyProtection="1">
      <alignment horizontal="right" vertical="top"/>
    </xf>
    <xf numFmtId="43" fontId="12" fillId="0" borderId="0" xfId="2" applyFont="1" applyFill="1" applyBorder="1" applyAlignment="1" applyProtection="1">
      <alignment horizontal="right" vertical="top"/>
      <protection locked="0"/>
    </xf>
    <xf numFmtId="43" fontId="14" fillId="0" borderId="0" xfId="2" applyFont="1" applyBorder="1" applyAlignment="1" applyProtection="1">
      <alignment horizontal="right" vertical="top"/>
      <protection locked="0"/>
    </xf>
    <xf numFmtId="43" fontId="12" fillId="0" borderId="0" xfId="2" applyFont="1" applyBorder="1" applyAlignment="1" applyProtection="1">
      <alignment horizontal="right" vertical="top"/>
      <protection locked="0"/>
    </xf>
    <xf numFmtId="43" fontId="14" fillId="0" borderId="2" xfId="2" applyFont="1" applyBorder="1" applyAlignment="1" applyProtection="1">
      <alignment horizontal="right" vertical="top" wrapText="1"/>
    </xf>
    <xf numFmtId="43" fontId="14" fillId="0" borderId="2" xfId="2" applyFont="1" applyBorder="1" applyAlignment="1" applyProtection="1">
      <alignment horizontal="right" vertical="top" wrapText="1"/>
      <protection locked="0"/>
    </xf>
    <xf numFmtId="43" fontId="12" fillId="0" borderId="0" xfId="2" applyFont="1" applyBorder="1" applyAlignment="1" applyProtection="1">
      <alignment horizontal="right" vertical="top"/>
    </xf>
    <xf numFmtId="43" fontId="12" fillId="0" borderId="0" xfId="2" applyFont="1"/>
    <xf numFmtId="0" fontId="22" fillId="0" borderId="0" xfId="0" applyFont="1" applyBorder="1" applyProtection="1"/>
    <xf numFmtId="0" fontId="23" fillId="0" borderId="0" xfId="0" applyFont="1" applyBorder="1" applyProtection="1"/>
    <xf numFmtId="4" fontId="21" fillId="0" borderId="1" xfId="0" applyNumberFormat="1" applyFont="1" applyFill="1" applyBorder="1" applyAlignment="1" applyProtection="1">
      <alignment horizontal="right" vertical="top"/>
      <protection locked="0"/>
    </xf>
    <xf numFmtId="4" fontId="19" fillId="0" borderId="1" xfId="0" applyNumberFormat="1" applyFont="1" applyBorder="1" applyAlignment="1" applyProtection="1">
      <alignment horizontal="right" vertical="top"/>
      <protection locked="0"/>
    </xf>
    <xf numFmtId="43" fontId="19" fillId="0" borderId="0" xfId="2" applyFont="1" applyFill="1" applyBorder="1" applyAlignment="1" applyProtection="1">
      <alignment horizontal="right" vertical="top"/>
    </xf>
    <xf numFmtId="43" fontId="19" fillId="0" borderId="0" xfId="2" applyFont="1" applyFill="1" applyBorder="1" applyAlignment="1" applyProtection="1">
      <alignment horizontal="right" vertical="top"/>
      <protection locked="0"/>
    </xf>
    <xf numFmtId="43" fontId="19" fillId="0" borderId="0" xfId="2" applyFont="1" applyBorder="1" applyAlignment="1" applyProtection="1">
      <alignment horizontal="right" vertical="top"/>
      <protection locked="0"/>
    </xf>
    <xf numFmtId="43" fontId="21" fillId="0" borderId="1" xfId="2" applyFont="1" applyFill="1" applyBorder="1" applyAlignment="1" applyProtection="1">
      <alignment horizontal="right" vertical="top"/>
    </xf>
    <xf numFmtId="43" fontId="21" fillId="0" borderId="1" xfId="2" applyFont="1" applyFill="1" applyBorder="1" applyAlignment="1" applyProtection="1">
      <alignment horizontal="right" vertical="top"/>
      <protection locked="0"/>
    </xf>
    <xf numFmtId="43" fontId="19" fillId="0" borderId="1" xfId="2" applyFont="1" applyBorder="1" applyAlignment="1" applyProtection="1">
      <alignment horizontal="right" vertical="top"/>
      <protection locked="0"/>
    </xf>
    <xf numFmtId="43" fontId="21" fillId="2" borderId="3" xfId="2" applyFont="1" applyFill="1" applyBorder="1" applyAlignment="1" applyProtection="1">
      <alignment horizontal="right" vertical="top"/>
    </xf>
    <xf numFmtId="43" fontId="21" fillId="2" borderId="3" xfId="2" applyFont="1" applyFill="1" applyBorder="1" applyAlignment="1" applyProtection="1">
      <alignment horizontal="right" vertical="top"/>
      <protection locked="0"/>
    </xf>
    <xf numFmtId="43" fontId="19" fillId="2" borderId="5" xfId="2" applyFont="1" applyFill="1" applyBorder="1" applyAlignment="1" applyProtection="1">
      <alignment horizontal="right" vertical="top"/>
      <protection locked="0"/>
    </xf>
    <xf numFmtId="43" fontId="21" fillId="0" borderId="0" xfId="2" applyFont="1" applyBorder="1" applyAlignment="1" applyProtection="1">
      <alignment horizontal="right" vertical="top"/>
      <protection locked="0"/>
    </xf>
    <xf numFmtId="43" fontId="12" fillId="3" borderId="7" xfId="2" applyFont="1" applyFill="1" applyBorder="1" applyAlignment="1" applyProtection="1">
      <alignment horizontal="right" vertical="top"/>
    </xf>
    <xf numFmtId="43" fontId="12" fillId="3" borderId="7" xfId="2" applyFont="1" applyFill="1" applyBorder="1" applyAlignment="1" applyProtection="1">
      <alignment horizontal="right" vertical="top"/>
      <protection locked="0"/>
    </xf>
    <xf numFmtId="43" fontId="12" fillId="3" borderId="8" xfId="2" applyFont="1" applyFill="1" applyBorder="1" applyAlignment="1" applyProtection="1">
      <alignment horizontal="right" vertical="top"/>
      <protection locked="0"/>
    </xf>
    <xf numFmtId="0" fontId="23" fillId="0" borderId="0" xfId="0" applyFont="1" applyBorder="1" applyProtection="1">
      <protection locked="0"/>
    </xf>
    <xf numFmtId="0" fontId="0" fillId="0" borderId="0" xfId="0" applyProtection="1">
      <protection locked="0"/>
    </xf>
    <xf numFmtId="0" fontId="12" fillId="0" borderId="0" xfId="0" applyNumberFormat="1" applyFont="1" applyFill="1" applyAlignment="1" applyProtection="1">
      <alignment horizontal="justify" vertical="top" wrapText="1"/>
      <protection locked="0"/>
    </xf>
    <xf numFmtId="43" fontId="12" fillId="0" borderId="0" xfId="2" applyFont="1" applyProtection="1">
      <protection locked="0"/>
    </xf>
    <xf numFmtId="4" fontId="21" fillId="2" borderId="3" xfId="0" applyNumberFormat="1" applyFont="1" applyFill="1" applyBorder="1" applyAlignment="1" applyProtection="1">
      <alignment horizontal="right" vertical="center"/>
      <protection locked="0"/>
    </xf>
    <xf numFmtId="4" fontId="19" fillId="2" borderId="5" xfId="0" applyNumberFormat="1" applyFont="1" applyFill="1" applyBorder="1" applyAlignment="1" applyProtection="1">
      <alignment horizontal="right" vertical="center"/>
      <protection locked="0"/>
    </xf>
    <xf numFmtId="0" fontId="22" fillId="0" borderId="0" xfId="0" applyFont="1" applyBorder="1" applyAlignment="1" applyProtection="1">
      <alignment vertical="center"/>
    </xf>
    <xf numFmtId="0" fontId="26" fillId="0" borderId="0" xfId="0" applyFont="1" applyBorder="1" applyAlignment="1" applyProtection="1">
      <alignment vertical="center"/>
    </xf>
    <xf numFmtId="0" fontId="0" fillId="0" borderId="7" xfId="0" applyBorder="1"/>
    <xf numFmtId="0" fontId="14" fillId="0" borderId="0" xfId="0" applyNumberFormat="1" applyFont="1" applyBorder="1" applyAlignment="1" applyProtection="1">
      <alignment horizontal="left" vertical="top" wrapText="1"/>
    </xf>
    <xf numFmtId="0" fontId="12" fillId="0" borderId="0" xfId="0" applyNumberFormat="1" applyFont="1" applyAlignment="1" applyProtection="1">
      <alignment horizontal="left" vertical="top" wrapText="1"/>
    </xf>
    <xf numFmtId="0" fontId="29" fillId="0" borderId="0" xfId="0" applyFont="1" applyFill="1" applyBorder="1" applyAlignment="1" applyProtection="1">
      <alignment vertical="top"/>
    </xf>
    <xf numFmtId="4" fontId="11" fillId="0" borderId="0" xfId="0" applyNumberFormat="1" applyFont="1" applyFill="1" applyAlignment="1" applyProtection="1">
      <alignment horizontal="right" vertical="top"/>
    </xf>
    <xf numFmtId="4" fontId="11" fillId="0" borderId="0" xfId="0" applyNumberFormat="1" applyFont="1" applyFill="1" applyBorder="1" applyAlignment="1" applyProtection="1">
      <alignment horizontal="right" vertical="top"/>
      <protection locked="0"/>
    </xf>
    <xf numFmtId="4" fontId="11" fillId="0" borderId="0" xfId="0" applyNumberFormat="1" applyFont="1" applyBorder="1" applyAlignment="1" applyProtection="1">
      <alignment horizontal="right" vertical="top"/>
      <protection locked="0"/>
    </xf>
    <xf numFmtId="0" fontId="0" fillId="0" borderId="0" xfId="0" applyFill="1"/>
    <xf numFmtId="0" fontId="28" fillId="0" borderId="0" xfId="0" applyFont="1" applyFill="1"/>
    <xf numFmtId="0" fontId="28" fillId="0" borderId="0" xfId="0" applyFont="1" applyFill="1" applyAlignment="1">
      <alignment vertical="top"/>
    </xf>
    <xf numFmtId="0" fontId="31" fillId="0" borderId="0" xfId="0" applyFont="1" applyFill="1"/>
    <xf numFmtId="0" fontId="28" fillId="0" borderId="0" xfId="0" applyFont="1" applyFill="1" applyAlignment="1">
      <alignment wrapText="1"/>
    </xf>
    <xf numFmtId="0" fontId="28" fillId="0" borderId="0" xfId="0" applyFont="1" applyFill="1" applyAlignment="1">
      <alignment vertical="top" wrapText="1"/>
    </xf>
    <xf numFmtId="0" fontId="31" fillId="0" borderId="1" xfId="0" applyFont="1" applyFill="1" applyBorder="1"/>
    <xf numFmtId="0" fontId="31" fillId="0" borderId="0" xfId="0" applyFont="1" applyFill="1" applyBorder="1"/>
    <xf numFmtId="0" fontId="28" fillId="0" borderId="0" xfId="0" applyFont="1" applyFill="1" applyBorder="1" applyAlignment="1">
      <alignment wrapText="1"/>
    </xf>
    <xf numFmtId="0" fontId="32" fillId="0" borderId="0" xfId="0" applyFont="1" applyAlignment="1">
      <alignment wrapText="1"/>
    </xf>
    <xf numFmtId="0" fontId="0" fillId="0" borderId="7" xfId="0" applyBorder="1" applyProtection="1">
      <protection locked="0"/>
    </xf>
    <xf numFmtId="0" fontId="0" fillId="0" borderId="8" xfId="0" applyBorder="1" applyProtection="1">
      <protection locked="0"/>
    </xf>
    <xf numFmtId="0" fontId="0" fillId="0" borderId="0" xfId="0" applyBorder="1" applyProtection="1">
      <protection locked="0"/>
    </xf>
    <xf numFmtId="0" fontId="31" fillId="0" borderId="1" xfId="0" applyFont="1" applyFill="1" applyBorder="1" applyProtection="1">
      <protection locked="0"/>
    </xf>
    <xf numFmtId="0" fontId="28" fillId="0" borderId="0" xfId="0" applyFont="1" applyFill="1" applyProtection="1">
      <protection locked="0"/>
    </xf>
    <xf numFmtId="0" fontId="28" fillId="0" borderId="0" xfId="0" applyFont="1" applyFill="1" applyAlignment="1" applyProtection="1">
      <alignment vertical="top" wrapText="1"/>
      <protection locked="0"/>
    </xf>
    <xf numFmtId="0" fontId="31" fillId="0" borderId="0" xfId="0" applyFont="1" applyFill="1" applyBorder="1" applyProtection="1">
      <protection locked="0"/>
    </xf>
    <xf numFmtId="49" fontId="12" fillId="0" borderId="0" xfId="0" applyNumberFormat="1" applyFont="1" applyBorder="1" applyAlignment="1" applyProtection="1">
      <alignment vertical="top"/>
      <protection locked="0"/>
    </xf>
    <xf numFmtId="0" fontId="14" fillId="0" borderId="0" xfId="0" applyNumberFormat="1" applyFont="1" applyFill="1" applyAlignment="1" applyProtection="1">
      <alignment vertical="top" wrapText="1"/>
      <protection locked="0"/>
    </xf>
    <xf numFmtId="0" fontId="13" fillId="0" borderId="0" xfId="0" applyNumberFormat="1" applyFont="1" applyFill="1" applyAlignment="1" applyProtection="1">
      <alignment vertical="top" wrapText="1"/>
      <protection locked="0"/>
    </xf>
    <xf numFmtId="49" fontId="25" fillId="3" borderId="4" xfId="0" applyNumberFormat="1" applyFont="1" applyFill="1" applyBorder="1" applyAlignment="1" applyProtection="1">
      <alignment vertical="center"/>
      <protection locked="0"/>
    </xf>
    <xf numFmtId="0" fontId="11" fillId="0" borderId="0" xfId="0" applyNumberFormat="1" applyFont="1" applyFill="1" applyAlignment="1" applyProtection="1">
      <alignment horizontal="justify" vertical="top" wrapText="1"/>
      <protection locked="0"/>
    </xf>
    <xf numFmtId="0" fontId="13" fillId="0" borderId="0" xfId="0" applyNumberFormat="1" applyFont="1" applyFill="1" applyAlignment="1" applyProtection="1">
      <alignment horizontal="justify" vertical="top" wrapText="1"/>
      <protection locked="0"/>
    </xf>
    <xf numFmtId="0" fontId="19" fillId="0" borderId="0" xfId="0" applyNumberFormat="1" applyFont="1" applyFill="1" applyAlignment="1" applyProtection="1">
      <alignment horizontal="justify" vertical="top" wrapText="1"/>
      <protection locked="0"/>
    </xf>
    <xf numFmtId="20" fontId="19" fillId="3" borderId="2" xfId="0" applyNumberFormat="1" applyFont="1" applyFill="1" applyBorder="1" applyAlignment="1" applyProtection="1">
      <alignment horizontal="justify" vertical="top" wrapText="1"/>
      <protection locked="0"/>
    </xf>
    <xf numFmtId="49" fontId="21" fillId="0" borderId="0" xfId="0" applyNumberFormat="1" applyFont="1" applyBorder="1" applyAlignment="1" applyProtection="1">
      <alignment vertical="top"/>
      <protection locked="0"/>
    </xf>
    <xf numFmtId="0" fontId="21" fillId="0" borderId="0" xfId="0" applyNumberFormat="1" applyFont="1" applyFill="1" applyBorder="1" applyAlignment="1" applyProtection="1">
      <alignment horizontal="justify" vertical="top" wrapText="1"/>
      <protection locked="0"/>
    </xf>
    <xf numFmtId="49" fontId="21" fillId="0" borderId="1" xfId="0" applyNumberFormat="1" applyFont="1" applyBorder="1" applyAlignment="1" applyProtection="1">
      <alignment vertical="top"/>
      <protection locked="0"/>
    </xf>
    <xf numFmtId="0" fontId="19" fillId="0" borderId="1" xfId="0" applyNumberFormat="1" applyFont="1" applyFill="1" applyBorder="1" applyAlignment="1" applyProtection="1">
      <alignment horizontal="justify" vertical="top" wrapText="1"/>
      <protection locked="0"/>
    </xf>
    <xf numFmtId="0" fontId="14" fillId="0" borderId="0" xfId="0" applyNumberFormat="1" applyFont="1" applyFill="1" applyBorder="1" applyAlignment="1" applyProtection="1">
      <alignment horizontal="justify" vertical="top" wrapText="1"/>
      <protection locked="0"/>
    </xf>
    <xf numFmtId="49" fontId="21" fillId="2" borderId="4" xfId="0" applyNumberFormat="1" applyFont="1" applyFill="1" applyBorder="1" applyAlignment="1" applyProtection="1">
      <alignment vertical="center"/>
      <protection locked="0"/>
    </xf>
    <xf numFmtId="0" fontId="24" fillId="2" borderId="3" xfId="0" applyNumberFormat="1" applyFont="1" applyFill="1" applyBorder="1" applyAlignment="1" applyProtection="1">
      <alignment horizontal="justify" vertical="center" wrapText="1"/>
      <protection locked="0"/>
    </xf>
    <xf numFmtId="0" fontId="13" fillId="0" borderId="0" xfId="0" applyNumberFormat="1" applyFont="1" applyFill="1" applyBorder="1" applyAlignment="1" applyProtection="1">
      <alignment horizontal="justify" vertical="top" wrapText="1"/>
      <protection locked="0"/>
    </xf>
    <xf numFmtId="14" fontId="28" fillId="0" borderId="0" xfId="0" applyNumberFormat="1" applyFont="1" applyFill="1" applyAlignment="1">
      <alignment vertical="top"/>
    </xf>
    <xf numFmtId="14" fontId="28" fillId="0" borderId="0" xfId="0" applyNumberFormat="1" applyFont="1" applyFill="1" applyAlignment="1">
      <alignment vertical="top" wrapText="1"/>
    </xf>
    <xf numFmtId="49" fontId="28" fillId="0" borderId="0" xfId="0" applyNumberFormat="1" applyFont="1" applyBorder="1" applyAlignment="1" applyProtection="1">
      <alignment vertical="top"/>
    </xf>
    <xf numFmtId="49" fontId="31" fillId="0" borderId="0" xfId="0" applyNumberFormat="1" applyFont="1" applyBorder="1" applyAlignment="1" applyProtection="1">
      <alignment vertical="top"/>
    </xf>
    <xf numFmtId="49" fontId="30" fillId="0" borderId="0" xfId="0" applyNumberFormat="1" applyFont="1" applyBorder="1" applyAlignment="1" applyProtection="1">
      <alignment vertical="top"/>
    </xf>
    <xf numFmtId="49" fontId="33" fillId="0" borderId="0" xfId="0" applyNumberFormat="1" applyFont="1" applyBorder="1" applyAlignment="1" applyProtection="1">
      <alignment vertical="top"/>
    </xf>
    <xf numFmtId="49" fontId="33" fillId="3" borderId="6" xfId="0" applyNumberFormat="1" applyFont="1" applyFill="1" applyBorder="1" applyAlignment="1" applyProtection="1">
      <alignment vertical="top"/>
    </xf>
    <xf numFmtId="49" fontId="30" fillId="0" borderId="1" xfId="0" applyNumberFormat="1" applyFont="1" applyBorder="1" applyAlignment="1" applyProtection="1">
      <alignment vertical="top"/>
    </xf>
    <xf numFmtId="49" fontId="33" fillId="2" borderId="4" xfId="0" applyNumberFormat="1" applyFont="1" applyFill="1" applyBorder="1" applyAlignment="1" applyProtection="1">
      <alignment vertical="top"/>
    </xf>
    <xf numFmtId="0" fontId="28" fillId="0" borderId="0" xfId="0" applyFont="1" applyAlignment="1">
      <alignment vertical="top"/>
    </xf>
    <xf numFmtId="49" fontId="31" fillId="0" borderId="2" xfId="0" applyNumberFormat="1" applyFont="1" applyBorder="1" applyAlignment="1" applyProtection="1">
      <alignment horizontal="justify" vertical="top"/>
    </xf>
    <xf numFmtId="49" fontId="31" fillId="0" borderId="0" xfId="0" applyNumberFormat="1" applyFont="1" applyBorder="1" applyAlignment="1" applyProtection="1">
      <alignment horizontal="justify" vertical="top"/>
    </xf>
    <xf numFmtId="49" fontId="34" fillId="0" borderId="6" xfId="0" applyNumberFormat="1" applyFont="1" applyBorder="1" applyAlignment="1" applyProtection="1">
      <alignment horizontal="justify" vertical="top"/>
    </xf>
    <xf numFmtId="49" fontId="34" fillId="0" borderId="0" xfId="0" applyNumberFormat="1" applyFont="1" applyBorder="1" applyAlignment="1" applyProtection="1">
      <alignment horizontal="justify" vertical="top"/>
    </xf>
    <xf numFmtId="14" fontId="28" fillId="0" borderId="0" xfId="0" applyNumberFormat="1" applyFont="1" applyAlignment="1">
      <alignment vertical="top"/>
    </xf>
    <xf numFmtId="0" fontId="28" fillId="0" borderId="0" xfId="0" applyFont="1"/>
    <xf numFmtId="0" fontId="28" fillId="0" borderId="0" xfId="0" applyFont="1" applyAlignment="1">
      <alignment wrapText="1"/>
    </xf>
    <xf numFmtId="0" fontId="28" fillId="0" borderId="0" xfId="0" applyNumberFormat="1" applyFont="1" applyFill="1" applyAlignment="1" applyProtection="1">
      <alignment horizontal="justify" vertical="top" wrapText="1"/>
    </xf>
    <xf numFmtId="0" fontId="31" fillId="0" borderId="0" xfId="0" applyNumberFormat="1" applyFont="1" applyFill="1" applyAlignment="1" applyProtection="1">
      <alignment vertical="top" wrapText="1"/>
    </xf>
    <xf numFmtId="0" fontId="33" fillId="0" borderId="0" xfId="0" applyNumberFormat="1" applyFont="1" applyFill="1" applyAlignment="1" applyProtection="1">
      <alignment horizontal="justify" vertical="top" wrapText="1"/>
    </xf>
    <xf numFmtId="0" fontId="30" fillId="0" borderId="0" xfId="0" applyNumberFormat="1" applyFont="1" applyFill="1" applyAlignment="1" applyProtection="1">
      <alignment horizontal="justify" vertical="top" wrapText="1"/>
    </xf>
    <xf numFmtId="0" fontId="35" fillId="0" borderId="0" xfId="0" applyNumberFormat="1" applyFont="1" applyFill="1" applyAlignment="1" applyProtection="1">
      <alignment horizontal="justify" vertical="top" wrapText="1"/>
    </xf>
    <xf numFmtId="0" fontId="35" fillId="3" borderId="7" xfId="0" applyNumberFormat="1" applyFont="1" applyFill="1" applyBorder="1" applyAlignment="1" applyProtection="1">
      <alignment horizontal="justify" vertical="top" wrapText="1"/>
    </xf>
    <xf numFmtId="0" fontId="36" fillId="0" borderId="0" xfId="0" applyNumberFormat="1" applyFont="1" applyFill="1" applyAlignment="1" applyProtection="1">
      <alignment horizontal="justify" vertical="top" wrapText="1"/>
    </xf>
    <xf numFmtId="0" fontId="37" fillId="0" borderId="0" xfId="0" applyNumberFormat="1" applyFont="1" applyFill="1" applyBorder="1" applyAlignment="1" applyProtection="1">
      <alignment horizontal="justify" vertical="top" wrapText="1"/>
    </xf>
    <xf numFmtId="0" fontId="31" fillId="0" borderId="0" xfId="0" applyNumberFormat="1" applyFont="1" applyFill="1" applyBorder="1" applyAlignment="1" applyProtection="1">
      <alignment horizontal="justify" vertical="top" wrapText="1"/>
    </xf>
    <xf numFmtId="0" fontId="35" fillId="0" borderId="1" xfId="0" applyNumberFormat="1" applyFont="1" applyFill="1" applyBorder="1" applyAlignment="1" applyProtection="1">
      <alignment horizontal="justify" vertical="top" wrapText="1"/>
    </xf>
    <xf numFmtId="0" fontId="35" fillId="2" borderId="3" xfId="0" applyNumberFormat="1" applyFont="1" applyFill="1" applyBorder="1" applyAlignment="1" applyProtection="1">
      <alignment horizontal="justify" vertical="top" wrapText="1"/>
    </xf>
    <xf numFmtId="0" fontId="30" fillId="0" borderId="0" xfId="0" applyNumberFormat="1" applyFont="1" applyFill="1" applyBorder="1" applyAlignment="1" applyProtection="1">
      <alignment horizontal="justify" vertical="top" wrapText="1"/>
    </xf>
    <xf numFmtId="0" fontId="28" fillId="0" borderId="0" xfId="0" applyFont="1" applyAlignment="1">
      <alignment vertical="top" wrapText="1"/>
    </xf>
    <xf numFmtId="0" fontId="31" fillId="0" borderId="2" xfId="0" applyNumberFormat="1" applyFont="1" applyBorder="1" applyAlignment="1" applyProtection="1">
      <alignment horizontal="justify" vertical="top" wrapText="1"/>
    </xf>
    <xf numFmtId="0" fontId="31" fillId="0" borderId="0" xfId="0" applyNumberFormat="1" applyFont="1" applyBorder="1" applyAlignment="1" applyProtection="1">
      <alignment horizontal="justify" vertical="top" wrapText="1"/>
    </xf>
    <xf numFmtId="0" fontId="38" fillId="0" borderId="6" xfId="0" applyNumberFormat="1" applyFont="1" applyBorder="1" applyAlignment="1" applyProtection="1">
      <alignment horizontal="justify" vertical="top" wrapText="1"/>
    </xf>
    <xf numFmtId="0" fontId="38" fillId="0" borderId="0" xfId="0" applyNumberFormat="1" applyFont="1" applyBorder="1" applyAlignment="1" applyProtection="1">
      <alignment horizontal="justify" vertical="top" wrapText="1"/>
    </xf>
    <xf numFmtId="0" fontId="28" fillId="0" borderId="0" xfId="0" applyNumberFormat="1" applyFont="1" applyFill="1" applyAlignment="1" applyProtection="1">
      <alignment horizontal="left" vertical="top" wrapText="1"/>
    </xf>
    <xf numFmtId="43" fontId="28" fillId="0" borderId="0" xfId="2" applyFont="1"/>
    <xf numFmtId="0" fontId="12" fillId="0" borderId="0" xfId="0" applyFont="1" applyFill="1" applyAlignment="1">
      <alignment wrapText="1"/>
    </xf>
    <xf numFmtId="0" fontId="12" fillId="0" borderId="0" xfId="0" applyFont="1" applyFill="1"/>
    <xf numFmtId="0" fontId="31" fillId="0" borderId="0" xfId="0" applyFont="1" applyFill="1" applyAlignment="1">
      <alignment vertical="top"/>
    </xf>
    <xf numFmtId="0" fontId="39" fillId="0" borderId="0" xfId="0" applyFont="1" applyAlignment="1">
      <alignment wrapText="1"/>
    </xf>
    <xf numFmtId="16" fontId="31" fillId="0" borderId="0" xfId="0" applyNumberFormat="1" applyFont="1" applyAlignment="1">
      <alignment vertical="top"/>
    </xf>
    <xf numFmtId="0" fontId="31" fillId="0" borderId="0" xfId="0" applyFont="1"/>
    <xf numFmtId="4" fontId="12" fillId="0" borderId="1" xfId="0" applyNumberFormat="1" applyFont="1" applyFill="1" applyBorder="1" applyAlignment="1" applyProtection="1">
      <alignment horizontal="right" vertical="top"/>
      <protection locked="0"/>
    </xf>
    <xf numFmtId="0" fontId="31" fillId="0" borderId="4" xfId="0" applyFont="1" applyBorder="1" applyAlignment="1">
      <alignment vertical="top"/>
    </xf>
    <xf numFmtId="0" fontId="36" fillId="0" borderId="3" xfId="0" applyFont="1" applyBorder="1" applyAlignment="1">
      <alignment vertical="top" wrapText="1"/>
    </xf>
    <xf numFmtId="43" fontId="17" fillId="0" borderId="3" xfId="2" applyFont="1" applyBorder="1"/>
    <xf numFmtId="43" fontId="17" fillId="0" borderId="3" xfId="2" applyFont="1" applyBorder="1" applyProtection="1">
      <protection locked="0"/>
    </xf>
    <xf numFmtId="4" fontId="12" fillId="0" borderId="5" xfId="0" applyNumberFormat="1" applyFont="1" applyFill="1" applyBorder="1" applyAlignment="1" applyProtection="1">
      <alignment horizontal="right" vertical="top"/>
      <protection locked="0"/>
    </xf>
    <xf numFmtId="49" fontId="12" fillId="0" borderId="0" xfId="0" applyNumberFormat="1" applyFont="1" applyBorder="1" applyAlignment="1" applyProtection="1">
      <alignment horizontal="right" vertical="top"/>
    </xf>
    <xf numFmtId="0" fontId="30" fillId="0" borderId="0" xfId="0" applyNumberFormat="1" applyFont="1" applyAlignment="1" applyProtection="1">
      <alignment horizontal="left" vertical="top" wrapText="1"/>
    </xf>
    <xf numFmtId="0" fontId="24" fillId="3" borderId="3" xfId="0" applyNumberFormat="1" applyFont="1" applyFill="1" applyBorder="1" applyAlignment="1" applyProtection="1">
      <alignment horizontal="center" vertical="center" wrapText="1"/>
      <protection locked="0"/>
    </xf>
    <xf numFmtId="0" fontId="24" fillId="3" borderId="5" xfId="0" applyNumberFormat="1" applyFont="1" applyFill="1" applyBorder="1" applyAlignment="1" applyProtection="1">
      <alignment horizontal="center" vertical="center" wrapText="1"/>
      <protection locked="0"/>
    </xf>
    <xf numFmtId="49" fontId="27" fillId="3" borderId="6" xfId="0" applyNumberFormat="1" applyFont="1" applyFill="1" applyBorder="1" applyAlignment="1" applyProtection="1">
      <alignment horizontal="center" vertical="top"/>
    </xf>
    <xf numFmtId="49" fontId="27" fillId="3" borderId="8" xfId="0" applyNumberFormat="1" applyFont="1" applyFill="1" applyBorder="1" applyAlignment="1" applyProtection="1">
      <alignment horizontal="center" vertical="top"/>
    </xf>
    <xf numFmtId="0" fontId="12" fillId="0" borderId="0" xfId="0" applyNumberFormat="1" applyFont="1" applyAlignment="1" applyProtection="1">
      <alignment horizontal="left" vertical="top" wrapText="1"/>
    </xf>
    <xf numFmtId="0" fontId="13" fillId="0" borderId="0" xfId="0" applyNumberFormat="1" applyFont="1" applyBorder="1" applyAlignment="1" applyProtection="1">
      <alignment horizontal="left" vertical="top" wrapText="1"/>
    </xf>
    <xf numFmtId="0" fontId="14" fillId="0" borderId="0" xfId="0" applyNumberFormat="1" applyFont="1" applyBorder="1" applyAlignment="1" applyProtection="1">
      <alignment horizontal="left" vertical="top" wrapText="1"/>
    </xf>
    <xf numFmtId="0" fontId="16" fillId="0" borderId="6" xfId="0" applyNumberFormat="1" applyFont="1" applyFill="1" applyBorder="1" applyAlignment="1" applyProtection="1">
      <alignment horizontal="center" vertical="top" wrapText="1"/>
    </xf>
    <xf numFmtId="0" fontId="16" fillId="0" borderId="7" xfId="0" applyNumberFormat="1" applyFont="1" applyFill="1" applyBorder="1" applyAlignment="1" applyProtection="1">
      <alignment horizontal="center" vertical="top" wrapText="1"/>
    </xf>
    <xf numFmtId="0" fontId="16" fillId="0" borderId="8" xfId="0" applyNumberFormat="1" applyFont="1" applyFill="1" applyBorder="1" applyAlignment="1" applyProtection="1">
      <alignment horizontal="center" vertical="top" wrapText="1"/>
    </xf>
  </cellXfs>
  <cellStyles count="4">
    <cellStyle name="Excel Built-in Normal 1" xfId="1" xr:uid="{00000000-0005-0000-0000-000000000000}"/>
    <cellStyle name="Navadno" xfId="0" builtinId="0"/>
    <cellStyle name="Normal 2" xfId="3" xr:uid="{00000000-0005-0000-0000-000004000000}"/>
    <cellStyle name="Vejica"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1</xdr:col>
      <xdr:colOff>114301</xdr:colOff>
      <xdr:row>139</xdr:row>
      <xdr:rowOff>19841</xdr:rowOff>
    </xdr:from>
    <xdr:ext cx="2038350" cy="3229593"/>
    <xdr:pic>
      <xdr:nvPicPr>
        <xdr:cNvPr id="10" name="Slika 9">
          <a:extLst>
            <a:ext uri="{FF2B5EF4-FFF2-40B4-BE49-F238E27FC236}">
              <a16:creationId xmlns:a16="http://schemas.microsoft.com/office/drawing/2014/main" id="{4AFB1A86-B3C0-4811-9803-0D17611A549C}"/>
            </a:ext>
          </a:extLst>
        </xdr:cNvPr>
        <xdr:cNvPicPr>
          <a:picLocks noChangeAspect="1"/>
        </xdr:cNvPicPr>
      </xdr:nvPicPr>
      <xdr:blipFill>
        <a:blip xmlns:r="http://schemas.openxmlformats.org/officeDocument/2006/relationships" r:embed="rId1"/>
        <a:stretch>
          <a:fillRect/>
        </a:stretch>
      </xdr:blipFill>
      <xdr:spPr>
        <a:xfrm>
          <a:off x="723901" y="43463366"/>
          <a:ext cx="2038350" cy="3229593"/>
        </a:xfrm>
        <a:prstGeom prst="rect">
          <a:avLst/>
        </a:prstGeom>
      </xdr:spPr>
    </xdr:pic>
    <xdr:clientData/>
  </xdr:oneCellAnchor>
  <xdr:oneCellAnchor>
    <xdr:from>
      <xdr:col>1</xdr:col>
      <xdr:colOff>114301</xdr:colOff>
      <xdr:row>150</xdr:row>
      <xdr:rowOff>19841</xdr:rowOff>
    </xdr:from>
    <xdr:ext cx="2038350" cy="3229593"/>
    <xdr:pic>
      <xdr:nvPicPr>
        <xdr:cNvPr id="12" name="Slika 11">
          <a:extLst>
            <a:ext uri="{FF2B5EF4-FFF2-40B4-BE49-F238E27FC236}">
              <a16:creationId xmlns:a16="http://schemas.microsoft.com/office/drawing/2014/main" id="{DE136139-4B89-4045-BBF7-10A70E6B7CD0}"/>
            </a:ext>
          </a:extLst>
        </xdr:cNvPr>
        <xdr:cNvPicPr>
          <a:picLocks noChangeAspect="1"/>
        </xdr:cNvPicPr>
      </xdr:nvPicPr>
      <xdr:blipFill>
        <a:blip xmlns:r="http://schemas.openxmlformats.org/officeDocument/2006/relationships" r:embed="rId1"/>
        <a:stretch>
          <a:fillRect/>
        </a:stretch>
      </xdr:blipFill>
      <xdr:spPr>
        <a:xfrm>
          <a:off x="723901" y="92183741"/>
          <a:ext cx="2038350" cy="3229593"/>
        </a:xfrm>
        <a:prstGeom prst="rect">
          <a:avLst/>
        </a:prstGeom>
      </xdr:spPr>
    </xdr:pic>
    <xdr:clientData/>
  </xdr:oneCellAnchor>
  <xdr:twoCellAnchor editAs="oneCell">
    <xdr:from>
      <xdr:col>0</xdr:col>
      <xdr:colOff>581025</xdr:colOff>
      <xdr:row>30</xdr:row>
      <xdr:rowOff>30191</xdr:rowOff>
    </xdr:from>
    <xdr:to>
      <xdr:col>2</xdr:col>
      <xdr:colOff>180975</xdr:colOff>
      <xdr:row>30</xdr:row>
      <xdr:rowOff>2001301</xdr:rowOff>
    </xdr:to>
    <xdr:pic>
      <xdr:nvPicPr>
        <xdr:cNvPr id="5" name="Slika 4">
          <a:extLst>
            <a:ext uri="{FF2B5EF4-FFF2-40B4-BE49-F238E27FC236}">
              <a16:creationId xmlns:a16="http://schemas.microsoft.com/office/drawing/2014/main" id="{523CB7F4-EDF9-43EE-A931-E0E9CD20BD28}"/>
            </a:ext>
          </a:extLst>
        </xdr:cNvPr>
        <xdr:cNvPicPr>
          <a:picLocks noChangeAspect="1"/>
        </xdr:cNvPicPr>
      </xdr:nvPicPr>
      <xdr:blipFill>
        <a:blip xmlns:r="http://schemas.openxmlformats.org/officeDocument/2006/relationships" r:embed="rId2"/>
        <a:stretch>
          <a:fillRect/>
        </a:stretch>
      </xdr:blipFill>
      <xdr:spPr>
        <a:xfrm>
          <a:off x="581025" y="66895691"/>
          <a:ext cx="2924175" cy="1971110"/>
        </a:xfrm>
        <a:prstGeom prst="rect">
          <a:avLst/>
        </a:prstGeom>
      </xdr:spPr>
    </xdr:pic>
    <xdr:clientData/>
  </xdr:twoCellAnchor>
  <xdr:twoCellAnchor editAs="oneCell">
    <xdr:from>
      <xdr:col>1</xdr:col>
      <xdr:colOff>0</xdr:colOff>
      <xdr:row>34</xdr:row>
      <xdr:rowOff>16477</xdr:rowOff>
    </xdr:from>
    <xdr:to>
      <xdr:col>4</xdr:col>
      <xdr:colOff>933450</xdr:colOff>
      <xdr:row>34</xdr:row>
      <xdr:rowOff>2392007</xdr:rowOff>
    </xdr:to>
    <xdr:pic>
      <xdr:nvPicPr>
        <xdr:cNvPr id="11" name="Slika 10">
          <a:extLst>
            <a:ext uri="{FF2B5EF4-FFF2-40B4-BE49-F238E27FC236}">
              <a16:creationId xmlns:a16="http://schemas.microsoft.com/office/drawing/2014/main" id="{1C79FF3A-E849-49FC-9996-D734686959BF}"/>
            </a:ext>
          </a:extLst>
        </xdr:cNvPr>
        <xdr:cNvPicPr>
          <a:picLocks noChangeAspect="1"/>
        </xdr:cNvPicPr>
      </xdr:nvPicPr>
      <xdr:blipFill>
        <a:blip xmlns:r="http://schemas.openxmlformats.org/officeDocument/2006/relationships" r:embed="rId3"/>
        <a:stretch>
          <a:fillRect/>
        </a:stretch>
      </xdr:blipFill>
      <xdr:spPr>
        <a:xfrm>
          <a:off x="609600" y="70253827"/>
          <a:ext cx="5686425" cy="2375530"/>
        </a:xfrm>
        <a:prstGeom prst="rect">
          <a:avLst/>
        </a:prstGeom>
      </xdr:spPr>
    </xdr:pic>
    <xdr:clientData/>
  </xdr:twoCellAnchor>
  <xdr:twoCellAnchor editAs="oneCell">
    <xdr:from>
      <xdr:col>1</xdr:col>
      <xdr:colOff>0</xdr:colOff>
      <xdr:row>44</xdr:row>
      <xdr:rowOff>85410</xdr:rowOff>
    </xdr:from>
    <xdr:to>
      <xdr:col>4</xdr:col>
      <xdr:colOff>895350</xdr:colOff>
      <xdr:row>44</xdr:row>
      <xdr:rowOff>1343568</xdr:rowOff>
    </xdr:to>
    <xdr:pic>
      <xdr:nvPicPr>
        <xdr:cNvPr id="13" name="Slika 12">
          <a:extLst>
            <a:ext uri="{FF2B5EF4-FFF2-40B4-BE49-F238E27FC236}">
              <a16:creationId xmlns:a16="http://schemas.microsoft.com/office/drawing/2014/main" id="{F9EB7C32-0BC1-427A-B499-8538F4360ACA}"/>
            </a:ext>
          </a:extLst>
        </xdr:cNvPr>
        <xdr:cNvPicPr>
          <a:picLocks noChangeAspect="1"/>
        </xdr:cNvPicPr>
      </xdr:nvPicPr>
      <xdr:blipFill>
        <a:blip xmlns:r="http://schemas.openxmlformats.org/officeDocument/2006/relationships" r:embed="rId4"/>
        <a:stretch>
          <a:fillRect/>
        </a:stretch>
      </xdr:blipFill>
      <xdr:spPr>
        <a:xfrm>
          <a:off x="609600" y="74580435"/>
          <a:ext cx="5648325" cy="1258158"/>
        </a:xfrm>
        <a:prstGeom prst="rect">
          <a:avLst/>
        </a:prstGeom>
      </xdr:spPr>
    </xdr:pic>
    <xdr:clientData/>
  </xdr:twoCellAnchor>
  <xdr:twoCellAnchor editAs="oneCell">
    <xdr:from>
      <xdr:col>1</xdr:col>
      <xdr:colOff>0</xdr:colOff>
      <xdr:row>54</xdr:row>
      <xdr:rowOff>0</xdr:rowOff>
    </xdr:from>
    <xdr:to>
      <xdr:col>2</xdr:col>
      <xdr:colOff>209550</xdr:colOff>
      <xdr:row>55</xdr:row>
      <xdr:rowOff>2610</xdr:rowOff>
    </xdr:to>
    <xdr:pic>
      <xdr:nvPicPr>
        <xdr:cNvPr id="14" name="Slika 13">
          <a:extLst>
            <a:ext uri="{FF2B5EF4-FFF2-40B4-BE49-F238E27FC236}">
              <a16:creationId xmlns:a16="http://schemas.microsoft.com/office/drawing/2014/main" id="{39950AD8-C564-4E00-B8EA-8C6C2F4A63AB}"/>
            </a:ext>
          </a:extLst>
        </xdr:cNvPr>
        <xdr:cNvPicPr>
          <a:picLocks noChangeAspect="1"/>
        </xdr:cNvPicPr>
      </xdr:nvPicPr>
      <xdr:blipFill>
        <a:blip xmlns:r="http://schemas.openxmlformats.org/officeDocument/2006/relationships" r:embed="rId2"/>
        <a:stretch>
          <a:fillRect/>
        </a:stretch>
      </xdr:blipFill>
      <xdr:spPr>
        <a:xfrm>
          <a:off x="609600" y="79209900"/>
          <a:ext cx="2924175" cy="1971110"/>
        </a:xfrm>
        <a:prstGeom prst="rect">
          <a:avLst/>
        </a:prstGeom>
      </xdr:spPr>
    </xdr:pic>
    <xdr:clientData/>
  </xdr:twoCellAnchor>
  <xdr:twoCellAnchor editAs="oneCell">
    <xdr:from>
      <xdr:col>1</xdr:col>
      <xdr:colOff>0</xdr:colOff>
      <xdr:row>58</xdr:row>
      <xdr:rowOff>0</xdr:rowOff>
    </xdr:from>
    <xdr:to>
      <xdr:col>4</xdr:col>
      <xdr:colOff>933450</xdr:colOff>
      <xdr:row>58</xdr:row>
      <xdr:rowOff>2375530</xdr:rowOff>
    </xdr:to>
    <xdr:pic>
      <xdr:nvPicPr>
        <xdr:cNvPr id="15" name="Slika 14">
          <a:extLst>
            <a:ext uri="{FF2B5EF4-FFF2-40B4-BE49-F238E27FC236}">
              <a16:creationId xmlns:a16="http://schemas.microsoft.com/office/drawing/2014/main" id="{82AF3118-316A-43E5-B76B-BBF9DD3C8049}"/>
            </a:ext>
          </a:extLst>
        </xdr:cNvPr>
        <xdr:cNvPicPr>
          <a:picLocks noChangeAspect="1"/>
        </xdr:cNvPicPr>
      </xdr:nvPicPr>
      <xdr:blipFill>
        <a:blip xmlns:r="http://schemas.openxmlformats.org/officeDocument/2006/relationships" r:embed="rId3"/>
        <a:stretch>
          <a:fillRect/>
        </a:stretch>
      </xdr:blipFill>
      <xdr:spPr>
        <a:xfrm>
          <a:off x="609600" y="82476975"/>
          <a:ext cx="5686425" cy="2375530"/>
        </a:xfrm>
        <a:prstGeom prst="rect">
          <a:avLst/>
        </a:prstGeom>
      </xdr:spPr>
    </xdr:pic>
    <xdr:clientData/>
  </xdr:twoCellAnchor>
  <xdr:twoCellAnchor editAs="oneCell">
    <xdr:from>
      <xdr:col>1</xdr:col>
      <xdr:colOff>0</xdr:colOff>
      <xdr:row>68</xdr:row>
      <xdr:rowOff>0</xdr:rowOff>
    </xdr:from>
    <xdr:to>
      <xdr:col>4</xdr:col>
      <xdr:colOff>895350</xdr:colOff>
      <xdr:row>68</xdr:row>
      <xdr:rowOff>1258158</xdr:rowOff>
    </xdr:to>
    <xdr:pic>
      <xdr:nvPicPr>
        <xdr:cNvPr id="16" name="Slika 15">
          <a:extLst>
            <a:ext uri="{FF2B5EF4-FFF2-40B4-BE49-F238E27FC236}">
              <a16:creationId xmlns:a16="http://schemas.microsoft.com/office/drawing/2014/main" id="{4AF2A89B-002C-4A03-BA35-6CC204093497}"/>
            </a:ext>
          </a:extLst>
        </xdr:cNvPr>
        <xdr:cNvPicPr>
          <a:picLocks noChangeAspect="1"/>
        </xdr:cNvPicPr>
      </xdr:nvPicPr>
      <xdr:blipFill>
        <a:blip xmlns:r="http://schemas.openxmlformats.org/officeDocument/2006/relationships" r:embed="rId4"/>
        <a:stretch>
          <a:fillRect/>
        </a:stretch>
      </xdr:blipFill>
      <xdr:spPr>
        <a:xfrm>
          <a:off x="609600" y="86715600"/>
          <a:ext cx="5648325" cy="1258158"/>
        </a:xfrm>
        <a:prstGeom prst="rect">
          <a:avLst/>
        </a:prstGeom>
      </xdr:spPr>
    </xdr:pic>
    <xdr:clientData/>
  </xdr:twoCellAnchor>
  <xdr:twoCellAnchor editAs="oneCell">
    <xdr:from>
      <xdr:col>1</xdr:col>
      <xdr:colOff>0</xdr:colOff>
      <xdr:row>75</xdr:row>
      <xdr:rowOff>9525</xdr:rowOff>
    </xdr:from>
    <xdr:to>
      <xdr:col>1</xdr:col>
      <xdr:colOff>2225869</xdr:colOff>
      <xdr:row>75</xdr:row>
      <xdr:rowOff>2630306</xdr:rowOff>
    </xdr:to>
    <xdr:pic>
      <xdr:nvPicPr>
        <xdr:cNvPr id="17" name="Slika 16">
          <a:extLst>
            <a:ext uri="{FF2B5EF4-FFF2-40B4-BE49-F238E27FC236}">
              <a16:creationId xmlns:a16="http://schemas.microsoft.com/office/drawing/2014/main" id="{3C37A20F-27DF-4BCF-BEAE-1145B69B0B2B}"/>
            </a:ext>
          </a:extLst>
        </xdr:cNvPr>
        <xdr:cNvPicPr>
          <a:picLocks noChangeAspect="1"/>
        </xdr:cNvPicPr>
      </xdr:nvPicPr>
      <xdr:blipFill>
        <a:blip xmlns:r="http://schemas.openxmlformats.org/officeDocument/2006/relationships" r:embed="rId5"/>
        <a:stretch>
          <a:fillRect/>
        </a:stretch>
      </xdr:blipFill>
      <xdr:spPr>
        <a:xfrm>
          <a:off x="609600" y="90011250"/>
          <a:ext cx="2225869" cy="2620781"/>
        </a:xfrm>
        <a:prstGeom prst="rect">
          <a:avLst/>
        </a:prstGeom>
      </xdr:spPr>
    </xdr:pic>
    <xdr:clientData/>
  </xdr:twoCellAnchor>
  <xdr:twoCellAnchor editAs="oneCell">
    <xdr:from>
      <xdr:col>1</xdr:col>
      <xdr:colOff>0</xdr:colOff>
      <xdr:row>82</xdr:row>
      <xdr:rowOff>0</xdr:rowOff>
    </xdr:from>
    <xdr:to>
      <xdr:col>2</xdr:col>
      <xdr:colOff>209550</xdr:colOff>
      <xdr:row>82</xdr:row>
      <xdr:rowOff>1971110</xdr:rowOff>
    </xdr:to>
    <xdr:pic>
      <xdr:nvPicPr>
        <xdr:cNvPr id="18" name="Slika 17">
          <a:extLst>
            <a:ext uri="{FF2B5EF4-FFF2-40B4-BE49-F238E27FC236}">
              <a16:creationId xmlns:a16="http://schemas.microsoft.com/office/drawing/2014/main" id="{FAAE146D-BE2B-4D4B-BC62-A029146AA077}"/>
            </a:ext>
          </a:extLst>
        </xdr:cNvPr>
        <xdr:cNvPicPr>
          <a:picLocks noChangeAspect="1"/>
        </xdr:cNvPicPr>
      </xdr:nvPicPr>
      <xdr:blipFill>
        <a:blip xmlns:r="http://schemas.openxmlformats.org/officeDocument/2006/relationships" r:embed="rId2"/>
        <a:stretch>
          <a:fillRect/>
        </a:stretch>
      </xdr:blipFill>
      <xdr:spPr>
        <a:xfrm>
          <a:off x="609600" y="94964250"/>
          <a:ext cx="2924175" cy="1971110"/>
        </a:xfrm>
        <a:prstGeom prst="rect">
          <a:avLst/>
        </a:prstGeom>
      </xdr:spPr>
    </xdr:pic>
    <xdr:clientData/>
  </xdr:twoCellAnchor>
  <xdr:twoCellAnchor editAs="oneCell">
    <xdr:from>
      <xdr:col>1</xdr:col>
      <xdr:colOff>0</xdr:colOff>
      <xdr:row>86</xdr:row>
      <xdr:rowOff>0</xdr:rowOff>
    </xdr:from>
    <xdr:to>
      <xdr:col>4</xdr:col>
      <xdr:colOff>933450</xdr:colOff>
      <xdr:row>86</xdr:row>
      <xdr:rowOff>2375530</xdr:rowOff>
    </xdr:to>
    <xdr:pic>
      <xdr:nvPicPr>
        <xdr:cNvPr id="20" name="Slika 19">
          <a:extLst>
            <a:ext uri="{FF2B5EF4-FFF2-40B4-BE49-F238E27FC236}">
              <a16:creationId xmlns:a16="http://schemas.microsoft.com/office/drawing/2014/main" id="{3D91F60F-6C94-47C2-9AEB-D400533D9384}"/>
            </a:ext>
          </a:extLst>
        </xdr:cNvPr>
        <xdr:cNvPicPr>
          <a:picLocks noChangeAspect="1"/>
        </xdr:cNvPicPr>
      </xdr:nvPicPr>
      <xdr:blipFill>
        <a:blip xmlns:r="http://schemas.openxmlformats.org/officeDocument/2006/relationships" r:embed="rId3"/>
        <a:stretch>
          <a:fillRect/>
        </a:stretch>
      </xdr:blipFill>
      <xdr:spPr>
        <a:xfrm>
          <a:off x="609600" y="98326575"/>
          <a:ext cx="5686425" cy="2375530"/>
        </a:xfrm>
        <a:prstGeom prst="rect">
          <a:avLst/>
        </a:prstGeom>
      </xdr:spPr>
    </xdr:pic>
    <xdr:clientData/>
  </xdr:twoCellAnchor>
  <xdr:twoCellAnchor editAs="oneCell">
    <xdr:from>
      <xdr:col>1</xdr:col>
      <xdr:colOff>0</xdr:colOff>
      <xdr:row>96</xdr:row>
      <xdr:rowOff>0</xdr:rowOff>
    </xdr:from>
    <xdr:to>
      <xdr:col>4</xdr:col>
      <xdr:colOff>895350</xdr:colOff>
      <xdr:row>96</xdr:row>
      <xdr:rowOff>1258158</xdr:rowOff>
    </xdr:to>
    <xdr:pic>
      <xdr:nvPicPr>
        <xdr:cNvPr id="22" name="Slika 21">
          <a:extLst>
            <a:ext uri="{FF2B5EF4-FFF2-40B4-BE49-F238E27FC236}">
              <a16:creationId xmlns:a16="http://schemas.microsoft.com/office/drawing/2014/main" id="{C17ECC06-0188-4B8A-80C3-DF2A7D8F66DA}"/>
            </a:ext>
          </a:extLst>
        </xdr:cNvPr>
        <xdr:cNvPicPr>
          <a:picLocks noChangeAspect="1"/>
        </xdr:cNvPicPr>
      </xdr:nvPicPr>
      <xdr:blipFill>
        <a:blip xmlns:r="http://schemas.openxmlformats.org/officeDocument/2006/relationships" r:embed="rId4"/>
        <a:stretch>
          <a:fillRect/>
        </a:stretch>
      </xdr:blipFill>
      <xdr:spPr>
        <a:xfrm>
          <a:off x="609600" y="102574725"/>
          <a:ext cx="5648325" cy="1258158"/>
        </a:xfrm>
        <a:prstGeom prst="rect">
          <a:avLst/>
        </a:prstGeom>
      </xdr:spPr>
    </xdr:pic>
    <xdr:clientData/>
  </xdr:twoCellAnchor>
  <xdr:twoCellAnchor editAs="oneCell">
    <xdr:from>
      <xdr:col>1</xdr:col>
      <xdr:colOff>57150</xdr:colOff>
      <xdr:row>103</xdr:row>
      <xdr:rowOff>47625</xdr:rowOff>
    </xdr:from>
    <xdr:to>
      <xdr:col>1</xdr:col>
      <xdr:colOff>2283019</xdr:colOff>
      <xdr:row>103</xdr:row>
      <xdr:rowOff>2668406</xdr:rowOff>
    </xdr:to>
    <xdr:pic>
      <xdr:nvPicPr>
        <xdr:cNvPr id="24" name="Slika 23">
          <a:extLst>
            <a:ext uri="{FF2B5EF4-FFF2-40B4-BE49-F238E27FC236}">
              <a16:creationId xmlns:a16="http://schemas.microsoft.com/office/drawing/2014/main" id="{A9802374-6EBD-4BEC-8F4E-7683FF4C9D08}"/>
            </a:ext>
          </a:extLst>
        </xdr:cNvPr>
        <xdr:cNvPicPr>
          <a:picLocks noChangeAspect="1"/>
        </xdr:cNvPicPr>
      </xdr:nvPicPr>
      <xdr:blipFill>
        <a:blip xmlns:r="http://schemas.openxmlformats.org/officeDocument/2006/relationships" r:embed="rId5"/>
        <a:stretch>
          <a:fillRect/>
        </a:stretch>
      </xdr:blipFill>
      <xdr:spPr>
        <a:xfrm>
          <a:off x="666750" y="47148750"/>
          <a:ext cx="2225869" cy="2620781"/>
        </a:xfrm>
        <a:prstGeom prst="rect">
          <a:avLst/>
        </a:prstGeom>
      </xdr:spPr>
    </xdr:pic>
    <xdr:clientData/>
  </xdr:twoCellAnchor>
  <xdr:twoCellAnchor editAs="oneCell">
    <xdr:from>
      <xdr:col>1</xdr:col>
      <xdr:colOff>0</xdr:colOff>
      <xdr:row>110</xdr:row>
      <xdr:rowOff>0</xdr:rowOff>
    </xdr:from>
    <xdr:to>
      <xdr:col>2</xdr:col>
      <xdr:colOff>763406</xdr:colOff>
      <xdr:row>110</xdr:row>
      <xdr:rowOff>3249338</xdr:rowOff>
    </xdr:to>
    <xdr:pic>
      <xdr:nvPicPr>
        <xdr:cNvPr id="23" name="Slika 22">
          <a:extLst>
            <a:ext uri="{FF2B5EF4-FFF2-40B4-BE49-F238E27FC236}">
              <a16:creationId xmlns:a16="http://schemas.microsoft.com/office/drawing/2014/main" id="{AB38B96F-23EE-47CC-86E7-83CE233E25EF}"/>
            </a:ext>
          </a:extLst>
        </xdr:cNvPr>
        <xdr:cNvPicPr>
          <a:picLocks noChangeAspect="1"/>
        </xdr:cNvPicPr>
      </xdr:nvPicPr>
      <xdr:blipFill>
        <a:blip xmlns:r="http://schemas.openxmlformats.org/officeDocument/2006/relationships" r:embed="rId6"/>
        <a:stretch>
          <a:fillRect/>
        </a:stretch>
      </xdr:blipFill>
      <xdr:spPr>
        <a:xfrm>
          <a:off x="609600" y="111280575"/>
          <a:ext cx="3478031" cy="3249338"/>
        </a:xfrm>
        <a:prstGeom prst="rect">
          <a:avLst/>
        </a:prstGeom>
      </xdr:spPr>
    </xdr:pic>
    <xdr:clientData/>
  </xdr:twoCellAnchor>
  <xdr:twoCellAnchor editAs="oneCell">
    <xdr:from>
      <xdr:col>1</xdr:col>
      <xdr:colOff>600075</xdr:colOff>
      <xdr:row>114</xdr:row>
      <xdr:rowOff>28575</xdr:rowOff>
    </xdr:from>
    <xdr:to>
      <xdr:col>1</xdr:col>
      <xdr:colOff>2115162</xdr:colOff>
      <xdr:row>115</xdr:row>
      <xdr:rowOff>87077</xdr:rowOff>
    </xdr:to>
    <xdr:pic>
      <xdr:nvPicPr>
        <xdr:cNvPr id="26" name="Slika 25">
          <a:extLst>
            <a:ext uri="{FF2B5EF4-FFF2-40B4-BE49-F238E27FC236}">
              <a16:creationId xmlns:a16="http://schemas.microsoft.com/office/drawing/2014/main" id="{AD251C11-E16B-431B-927C-A577E27B3EE9}"/>
            </a:ext>
          </a:extLst>
        </xdr:cNvPr>
        <xdr:cNvPicPr>
          <a:picLocks noChangeAspect="1"/>
        </xdr:cNvPicPr>
      </xdr:nvPicPr>
      <xdr:blipFill>
        <a:blip xmlns:r="http://schemas.openxmlformats.org/officeDocument/2006/relationships" r:embed="rId7"/>
        <a:stretch>
          <a:fillRect/>
        </a:stretch>
      </xdr:blipFill>
      <xdr:spPr>
        <a:xfrm>
          <a:off x="1209675" y="115814475"/>
          <a:ext cx="1515087" cy="3344627"/>
        </a:xfrm>
        <a:prstGeom prst="rect">
          <a:avLst/>
        </a:prstGeom>
      </xdr:spPr>
    </xdr:pic>
    <xdr:clientData/>
  </xdr:twoCellAnchor>
  <xdr:twoCellAnchor editAs="oneCell">
    <xdr:from>
      <xdr:col>1</xdr:col>
      <xdr:colOff>209550</xdr:colOff>
      <xdr:row>118</xdr:row>
      <xdr:rowOff>9525</xdr:rowOff>
    </xdr:from>
    <xdr:to>
      <xdr:col>2</xdr:col>
      <xdr:colOff>20071</xdr:colOff>
      <xdr:row>118</xdr:row>
      <xdr:rowOff>3849652</xdr:rowOff>
    </xdr:to>
    <xdr:pic>
      <xdr:nvPicPr>
        <xdr:cNvPr id="30" name="Slika 29">
          <a:extLst>
            <a:ext uri="{FF2B5EF4-FFF2-40B4-BE49-F238E27FC236}">
              <a16:creationId xmlns:a16="http://schemas.microsoft.com/office/drawing/2014/main" id="{58D86C9F-6F4B-4010-8387-6FF7B29ABD47}"/>
            </a:ext>
          </a:extLst>
        </xdr:cNvPr>
        <xdr:cNvPicPr>
          <a:picLocks noChangeAspect="1"/>
        </xdr:cNvPicPr>
      </xdr:nvPicPr>
      <xdr:blipFill>
        <a:blip xmlns:r="http://schemas.openxmlformats.org/officeDocument/2006/relationships" r:embed="rId8"/>
        <a:stretch>
          <a:fillRect/>
        </a:stretch>
      </xdr:blipFill>
      <xdr:spPr>
        <a:xfrm>
          <a:off x="819150" y="120376950"/>
          <a:ext cx="2525146" cy="3840127"/>
        </a:xfrm>
        <a:prstGeom prst="rect">
          <a:avLst/>
        </a:prstGeom>
      </xdr:spPr>
    </xdr:pic>
    <xdr:clientData/>
  </xdr:twoCellAnchor>
  <xdr:oneCellAnchor>
    <xdr:from>
      <xdr:col>0</xdr:col>
      <xdr:colOff>581025</xdr:colOff>
      <xdr:row>190</xdr:row>
      <xdr:rowOff>30191</xdr:rowOff>
    </xdr:from>
    <xdr:ext cx="2924175" cy="1971110"/>
    <xdr:pic>
      <xdr:nvPicPr>
        <xdr:cNvPr id="21" name="Slika 20">
          <a:extLst>
            <a:ext uri="{FF2B5EF4-FFF2-40B4-BE49-F238E27FC236}">
              <a16:creationId xmlns:a16="http://schemas.microsoft.com/office/drawing/2014/main" id="{3423763D-A780-4529-95FB-0F023A446276}"/>
            </a:ext>
          </a:extLst>
        </xdr:cNvPr>
        <xdr:cNvPicPr>
          <a:picLocks noChangeAspect="1"/>
        </xdr:cNvPicPr>
      </xdr:nvPicPr>
      <xdr:blipFill>
        <a:blip xmlns:r="http://schemas.openxmlformats.org/officeDocument/2006/relationships" r:embed="rId2"/>
        <a:stretch>
          <a:fillRect/>
        </a:stretch>
      </xdr:blipFill>
      <xdr:spPr>
        <a:xfrm>
          <a:off x="581025" y="8231216"/>
          <a:ext cx="2924175" cy="1971110"/>
        </a:xfrm>
        <a:prstGeom prst="rect">
          <a:avLst/>
        </a:prstGeom>
      </xdr:spPr>
    </xdr:pic>
    <xdr:clientData/>
  </xdr:oneCellAnchor>
  <xdr:oneCellAnchor>
    <xdr:from>
      <xdr:col>1</xdr:col>
      <xdr:colOff>9525</xdr:colOff>
      <xdr:row>194</xdr:row>
      <xdr:rowOff>38100</xdr:rowOff>
    </xdr:from>
    <xdr:ext cx="5648325" cy="1258158"/>
    <xdr:pic>
      <xdr:nvPicPr>
        <xdr:cNvPr id="28" name="Slika 27">
          <a:extLst>
            <a:ext uri="{FF2B5EF4-FFF2-40B4-BE49-F238E27FC236}">
              <a16:creationId xmlns:a16="http://schemas.microsoft.com/office/drawing/2014/main" id="{FB2C4541-1FB7-4F8C-98EA-864D80D6CB6C}"/>
            </a:ext>
          </a:extLst>
        </xdr:cNvPr>
        <xdr:cNvPicPr>
          <a:picLocks noChangeAspect="1"/>
        </xdr:cNvPicPr>
      </xdr:nvPicPr>
      <xdr:blipFill>
        <a:blip xmlns:r="http://schemas.openxmlformats.org/officeDocument/2006/relationships" r:embed="rId4"/>
        <a:stretch>
          <a:fillRect/>
        </a:stretch>
      </xdr:blipFill>
      <xdr:spPr>
        <a:xfrm>
          <a:off x="619125" y="95040450"/>
          <a:ext cx="5648325" cy="1258158"/>
        </a:xfrm>
        <a:prstGeom prst="rect">
          <a:avLst/>
        </a:prstGeom>
      </xdr:spPr>
    </xdr:pic>
    <xdr:clientData/>
  </xdr:oneCellAnchor>
  <xdr:oneCellAnchor>
    <xdr:from>
      <xdr:col>1</xdr:col>
      <xdr:colOff>47625</xdr:colOff>
      <xdr:row>201</xdr:row>
      <xdr:rowOff>47625</xdr:rowOff>
    </xdr:from>
    <xdr:ext cx="2225869" cy="2620781"/>
    <xdr:pic>
      <xdr:nvPicPr>
        <xdr:cNvPr id="31" name="Slika 30">
          <a:extLst>
            <a:ext uri="{FF2B5EF4-FFF2-40B4-BE49-F238E27FC236}">
              <a16:creationId xmlns:a16="http://schemas.microsoft.com/office/drawing/2014/main" id="{7465A8F4-4638-4D95-9F81-E17E46AA5F0E}"/>
            </a:ext>
          </a:extLst>
        </xdr:cNvPr>
        <xdr:cNvPicPr>
          <a:picLocks noChangeAspect="1"/>
        </xdr:cNvPicPr>
      </xdr:nvPicPr>
      <xdr:blipFill>
        <a:blip xmlns:r="http://schemas.openxmlformats.org/officeDocument/2006/relationships" r:embed="rId5"/>
        <a:stretch>
          <a:fillRect/>
        </a:stretch>
      </xdr:blipFill>
      <xdr:spPr>
        <a:xfrm>
          <a:off x="657225" y="98336100"/>
          <a:ext cx="2225869" cy="2620781"/>
        </a:xfrm>
        <a:prstGeom prst="rect">
          <a:avLst/>
        </a:prstGeom>
      </xdr:spPr>
    </xdr:pic>
    <xdr:clientData/>
  </xdr:oneCellAnchor>
  <xdr:oneCellAnchor>
    <xdr:from>
      <xdr:col>1</xdr:col>
      <xdr:colOff>19050</xdr:colOff>
      <xdr:row>211</xdr:row>
      <xdr:rowOff>58766</xdr:rowOff>
    </xdr:from>
    <xdr:ext cx="2924175" cy="1971110"/>
    <xdr:pic>
      <xdr:nvPicPr>
        <xdr:cNvPr id="35" name="Slika 34">
          <a:extLst>
            <a:ext uri="{FF2B5EF4-FFF2-40B4-BE49-F238E27FC236}">
              <a16:creationId xmlns:a16="http://schemas.microsoft.com/office/drawing/2014/main" id="{F0C6BC59-A0FC-43A9-B0AE-136EF371E0A1}"/>
            </a:ext>
          </a:extLst>
        </xdr:cNvPr>
        <xdr:cNvPicPr>
          <a:picLocks noChangeAspect="1"/>
        </xdr:cNvPicPr>
      </xdr:nvPicPr>
      <xdr:blipFill>
        <a:blip xmlns:r="http://schemas.openxmlformats.org/officeDocument/2006/relationships" r:embed="rId2"/>
        <a:stretch>
          <a:fillRect/>
        </a:stretch>
      </xdr:blipFill>
      <xdr:spPr>
        <a:xfrm>
          <a:off x="628650" y="104681366"/>
          <a:ext cx="2924175" cy="1971110"/>
        </a:xfrm>
        <a:prstGeom prst="rect">
          <a:avLst/>
        </a:prstGeom>
      </xdr:spPr>
    </xdr:pic>
    <xdr:clientData/>
  </xdr:oneCellAnchor>
  <xdr:oneCellAnchor>
    <xdr:from>
      <xdr:col>1</xdr:col>
      <xdr:colOff>38100</xdr:colOff>
      <xdr:row>215</xdr:row>
      <xdr:rowOff>76200</xdr:rowOff>
    </xdr:from>
    <xdr:ext cx="5648325" cy="1258158"/>
    <xdr:pic>
      <xdr:nvPicPr>
        <xdr:cNvPr id="36" name="Slika 35">
          <a:extLst>
            <a:ext uri="{FF2B5EF4-FFF2-40B4-BE49-F238E27FC236}">
              <a16:creationId xmlns:a16="http://schemas.microsoft.com/office/drawing/2014/main" id="{43A79C9F-B382-4F2B-AD04-D1F4CBC0249B}"/>
            </a:ext>
          </a:extLst>
        </xdr:cNvPr>
        <xdr:cNvPicPr>
          <a:picLocks noChangeAspect="1"/>
        </xdr:cNvPicPr>
      </xdr:nvPicPr>
      <xdr:blipFill>
        <a:blip xmlns:r="http://schemas.openxmlformats.org/officeDocument/2006/relationships" r:embed="rId4"/>
        <a:stretch>
          <a:fillRect/>
        </a:stretch>
      </xdr:blipFill>
      <xdr:spPr>
        <a:xfrm>
          <a:off x="647700" y="107432475"/>
          <a:ext cx="5648325" cy="1258158"/>
        </a:xfrm>
        <a:prstGeom prst="rect">
          <a:avLst/>
        </a:prstGeom>
      </xdr:spPr>
    </xdr:pic>
    <xdr:clientData/>
  </xdr:oneCellAnchor>
  <xdr:oneCellAnchor>
    <xdr:from>
      <xdr:col>1</xdr:col>
      <xdr:colOff>47625</xdr:colOff>
      <xdr:row>222</xdr:row>
      <xdr:rowOff>47625</xdr:rowOff>
    </xdr:from>
    <xdr:ext cx="2225869" cy="2620781"/>
    <xdr:pic>
      <xdr:nvPicPr>
        <xdr:cNvPr id="37" name="Slika 36">
          <a:extLst>
            <a:ext uri="{FF2B5EF4-FFF2-40B4-BE49-F238E27FC236}">
              <a16:creationId xmlns:a16="http://schemas.microsoft.com/office/drawing/2014/main" id="{49F1FA47-9022-482B-96A3-10819D92BD39}"/>
            </a:ext>
          </a:extLst>
        </xdr:cNvPr>
        <xdr:cNvPicPr>
          <a:picLocks noChangeAspect="1"/>
        </xdr:cNvPicPr>
      </xdr:nvPicPr>
      <xdr:blipFill>
        <a:blip xmlns:r="http://schemas.openxmlformats.org/officeDocument/2006/relationships" r:embed="rId5"/>
        <a:stretch>
          <a:fillRect/>
        </a:stretch>
      </xdr:blipFill>
      <xdr:spPr>
        <a:xfrm>
          <a:off x="657225" y="98174175"/>
          <a:ext cx="2225869" cy="2620781"/>
        </a:xfrm>
        <a:prstGeom prst="rect">
          <a:avLst/>
        </a:prstGeom>
      </xdr:spPr>
    </xdr:pic>
    <xdr:clientData/>
  </xdr:oneCellAnchor>
  <xdr:oneCellAnchor>
    <xdr:from>
      <xdr:col>1</xdr:col>
      <xdr:colOff>19050</xdr:colOff>
      <xdr:row>232</xdr:row>
      <xdr:rowOff>58766</xdr:rowOff>
    </xdr:from>
    <xdr:ext cx="2924175" cy="1971110"/>
    <xdr:pic>
      <xdr:nvPicPr>
        <xdr:cNvPr id="38" name="Slika 37">
          <a:extLst>
            <a:ext uri="{FF2B5EF4-FFF2-40B4-BE49-F238E27FC236}">
              <a16:creationId xmlns:a16="http://schemas.microsoft.com/office/drawing/2014/main" id="{EE86A2B0-451A-4EF0-AF27-22A51E89A612}"/>
            </a:ext>
          </a:extLst>
        </xdr:cNvPr>
        <xdr:cNvPicPr>
          <a:picLocks noChangeAspect="1"/>
        </xdr:cNvPicPr>
      </xdr:nvPicPr>
      <xdr:blipFill>
        <a:blip xmlns:r="http://schemas.openxmlformats.org/officeDocument/2006/relationships" r:embed="rId2"/>
        <a:stretch>
          <a:fillRect/>
        </a:stretch>
      </xdr:blipFill>
      <xdr:spPr>
        <a:xfrm>
          <a:off x="628650" y="104681366"/>
          <a:ext cx="2924175" cy="1971110"/>
        </a:xfrm>
        <a:prstGeom prst="rect">
          <a:avLst/>
        </a:prstGeom>
      </xdr:spPr>
    </xdr:pic>
    <xdr:clientData/>
  </xdr:oneCellAnchor>
  <xdr:oneCellAnchor>
    <xdr:from>
      <xdr:col>1</xdr:col>
      <xdr:colOff>38100</xdr:colOff>
      <xdr:row>236</xdr:row>
      <xdr:rowOff>76200</xdr:rowOff>
    </xdr:from>
    <xdr:ext cx="5648325" cy="1258158"/>
    <xdr:pic>
      <xdr:nvPicPr>
        <xdr:cNvPr id="39" name="Slika 38">
          <a:extLst>
            <a:ext uri="{FF2B5EF4-FFF2-40B4-BE49-F238E27FC236}">
              <a16:creationId xmlns:a16="http://schemas.microsoft.com/office/drawing/2014/main" id="{6B9B9F83-9026-4387-827C-9478DAD6E806}"/>
            </a:ext>
          </a:extLst>
        </xdr:cNvPr>
        <xdr:cNvPicPr>
          <a:picLocks noChangeAspect="1"/>
        </xdr:cNvPicPr>
      </xdr:nvPicPr>
      <xdr:blipFill>
        <a:blip xmlns:r="http://schemas.openxmlformats.org/officeDocument/2006/relationships" r:embed="rId4"/>
        <a:stretch>
          <a:fillRect/>
        </a:stretch>
      </xdr:blipFill>
      <xdr:spPr>
        <a:xfrm>
          <a:off x="647700" y="107432475"/>
          <a:ext cx="5648325" cy="1258158"/>
        </a:xfrm>
        <a:prstGeom prst="rect">
          <a:avLst/>
        </a:prstGeom>
      </xdr:spPr>
    </xdr:pic>
    <xdr:clientData/>
  </xdr:oneCellAnchor>
  <xdr:oneCellAnchor>
    <xdr:from>
      <xdr:col>1</xdr:col>
      <xdr:colOff>38100</xdr:colOff>
      <xdr:row>249</xdr:row>
      <xdr:rowOff>104775</xdr:rowOff>
    </xdr:from>
    <xdr:ext cx="3478031" cy="3249338"/>
    <xdr:pic>
      <xdr:nvPicPr>
        <xdr:cNvPr id="41" name="Slika 40">
          <a:extLst>
            <a:ext uri="{FF2B5EF4-FFF2-40B4-BE49-F238E27FC236}">
              <a16:creationId xmlns:a16="http://schemas.microsoft.com/office/drawing/2014/main" id="{2613AC04-6F56-471C-AD8D-2E314EBA00F2}"/>
            </a:ext>
          </a:extLst>
        </xdr:cNvPr>
        <xdr:cNvPicPr>
          <a:picLocks noChangeAspect="1"/>
        </xdr:cNvPicPr>
      </xdr:nvPicPr>
      <xdr:blipFill>
        <a:blip xmlns:r="http://schemas.openxmlformats.org/officeDocument/2006/relationships" r:embed="rId6"/>
        <a:stretch>
          <a:fillRect/>
        </a:stretch>
      </xdr:blipFill>
      <xdr:spPr>
        <a:xfrm>
          <a:off x="647700" y="126806325"/>
          <a:ext cx="3478031" cy="3249338"/>
        </a:xfrm>
        <a:prstGeom prst="rect">
          <a:avLst/>
        </a:prstGeom>
      </xdr:spPr>
    </xdr:pic>
    <xdr:clientData/>
  </xdr:oneCellAnchor>
  <xdr:oneCellAnchor>
    <xdr:from>
      <xdr:col>1</xdr:col>
      <xdr:colOff>600075</xdr:colOff>
      <xdr:row>253</xdr:row>
      <xdr:rowOff>28575</xdr:rowOff>
    </xdr:from>
    <xdr:ext cx="1515087" cy="3344627"/>
    <xdr:pic>
      <xdr:nvPicPr>
        <xdr:cNvPr id="42" name="Slika 41">
          <a:extLst>
            <a:ext uri="{FF2B5EF4-FFF2-40B4-BE49-F238E27FC236}">
              <a16:creationId xmlns:a16="http://schemas.microsoft.com/office/drawing/2014/main" id="{8729E870-B696-4460-A7D6-A55B65C33F6B}"/>
            </a:ext>
          </a:extLst>
        </xdr:cNvPr>
        <xdr:cNvPicPr>
          <a:picLocks noChangeAspect="1"/>
        </xdr:cNvPicPr>
      </xdr:nvPicPr>
      <xdr:blipFill>
        <a:blip xmlns:r="http://schemas.openxmlformats.org/officeDocument/2006/relationships" r:embed="rId7"/>
        <a:stretch>
          <a:fillRect/>
        </a:stretch>
      </xdr:blipFill>
      <xdr:spPr>
        <a:xfrm>
          <a:off x="1209675" y="57150000"/>
          <a:ext cx="1515087" cy="3344627"/>
        </a:xfrm>
        <a:prstGeom prst="rect">
          <a:avLst/>
        </a:prstGeom>
      </xdr:spPr>
    </xdr:pic>
    <xdr:clientData/>
  </xdr:oneCellAnchor>
  <xdr:oneCellAnchor>
    <xdr:from>
      <xdr:col>1</xdr:col>
      <xdr:colOff>180975</xdr:colOff>
      <xdr:row>257</xdr:row>
      <xdr:rowOff>104775</xdr:rowOff>
    </xdr:from>
    <xdr:ext cx="2525146" cy="3840127"/>
    <xdr:pic>
      <xdr:nvPicPr>
        <xdr:cNvPr id="43" name="Slika 42">
          <a:extLst>
            <a:ext uri="{FF2B5EF4-FFF2-40B4-BE49-F238E27FC236}">
              <a16:creationId xmlns:a16="http://schemas.microsoft.com/office/drawing/2014/main" id="{5D9C553D-B507-483B-98EB-F4A143448DEE}"/>
            </a:ext>
          </a:extLst>
        </xdr:cNvPr>
        <xdr:cNvPicPr>
          <a:picLocks noChangeAspect="1"/>
        </xdr:cNvPicPr>
      </xdr:nvPicPr>
      <xdr:blipFill>
        <a:blip xmlns:r="http://schemas.openxmlformats.org/officeDocument/2006/relationships" r:embed="rId8"/>
        <a:stretch>
          <a:fillRect/>
        </a:stretch>
      </xdr:blipFill>
      <xdr:spPr>
        <a:xfrm>
          <a:off x="790575" y="136140825"/>
          <a:ext cx="2525146" cy="3840127"/>
        </a:xfrm>
        <a:prstGeom prst="rect">
          <a:avLst/>
        </a:prstGeom>
      </xdr:spPr>
    </xdr:pic>
    <xdr:clientData/>
  </xdr:oneCellAnchor>
  <xdr:twoCellAnchor editAs="oneCell">
    <xdr:from>
      <xdr:col>1</xdr:col>
      <xdr:colOff>0</xdr:colOff>
      <xdr:row>353</xdr:row>
      <xdr:rowOff>0</xdr:rowOff>
    </xdr:from>
    <xdr:to>
      <xdr:col>1</xdr:col>
      <xdr:colOff>2036240</xdr:colOff>
      <xdr:row>353</xdr:row>
      <xdr:rowOff>3231160</xdr:rowOff>
    </xdr:to>
    <xdr:pic>
      <xdr:nvPicPr>
        <xdr:cNvPr id="3" name="Slika 2">
          <a:extLst>
            <a:ext uri="{FF2B5EF4-FFF2-40B4-BE49-F238E27FC236}">
              <a16:creationId xmlns:a16="http://schemas.microsoft.com/office/drawing/2014/main" id="{22C44BC7-DBFD-4F01-B9D7-FA1C8FC4ECDA}"/>
            </a:ext>
          </a:extLst>
        </xdr:cNvPr>
        <xdr:cNvPicPr>
          <a:picLocks noChangeAspect="1"/>
        </xdr:cNvPicPr>
      </xdr:nvPicPr>
      <xdr:blipFill>
        <a:blip xmlns:r="http://schemas.openxmlformats.org/officeDocument/2006/relationships" r:embed="rId9"/>
        <a:stretch>
          <a:fillRect/>
        </a:stretch>
      </xdr:blipFill>
      <xdr:spPr>
        <a:xfrm>
          <a:off x="609600" y="163506150"/>
          <a:ext cx="2036240" cy="3231160"/>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showZeros="0" tabSelected="1" view="pageBreakPreview" zoomScaleNormal="100" zoomScaleSheetLayoutView="100" workbookViewId="0">
      <selection activeCell="B105" sqref="B105"/>
    </sheetView>
  </sheetViews>
  <sheetFormatPr defaultRowHeight="12.75" x14ac:dyDescent="0.2"/>
  <cols>
    <col min="1" max="1" width="7.7109375" style="36" customWidth="1"/>
    <col min="2" max="2" width="50.7109375" style="19" customWidth="1"/>
    <col min="3" max="3" width="15.7109375" style="18" customWidth="1"/>
    <col min="4" max="5" width="15.7109375" style="34" customWidth="1"/>
    <col min="6" max="16384" width="9.140625" style="14"/>
  </cols>
  <sheetData>
    <row r="1" spans="1:5" x14ac:dyDescent="0.2">
      <c r="A1" s="100"/>
      <c r="B1" s="70"/>
      <c r="C1" s="31"/>
      <c r="D1" s="31"/>
      <c r="E1" s="31"/>
    </row>
    <row r="2" spans="1:5" s="15" customFormat="1" ht="15" x14ac:dyDescent="0.25">
      <c r="A2" s="100"/>
      <c r="B2" s="101"/>
      <c r="C2" s="33"/>
      <c r="D2" s="33"/>
      <c r="E2" s="33"/>
    </row>
    <row r="3" spans="1:5" s="15" customFormat="1" ht="15.75" thickBot="1" x14ac:dyDescent="0.3">
      <c r="A3" s="100"/>
      <c r="B3" s="102"/>
      <c r="C3" s="33"/>
      <c r="D3" s="33"/>
      <c r="E3" s="33"/>
    </row>
    <row r="4" spans="1:5" s="75" customFormat="1" ht="53.25" customHeight="1" thickBot="1" x14ac:dyDescent="0.25">
      <c r="A4" s="103"/>
      <c r="B4" s="166" t="s">
        <v>23</v>
      </c>
      <c r="C4" s="166"/>
      <c r="D4" s="166"/>
      <c r="E4" s="167"/>
    </row>
    <row r="5" spans="1:5" s="15" customFormat="1" ht="15" x14ac:dyDescent="0.25">
      <c r="A5" s="100"/>
      <c r="B5" s="104"/>
      <c r="C5" s="31"/>
      <c r="D5" s="31"/>
      <c r="E5" s="31"/>
    </row>
    <row r="6" spans="1:5" s="15" customFormat="1" ht="15" x14ac:dyDescent="0.25">
      <c r="A6" s="100"/>
      <c r="B6" s="105"/>
      <c r="C6" s="31"/>
      <c r="D6" s="31"/>
      <c r="E6" s="31"/>
    </row>
    <row r="7" spans="1:5" s="15" customFormat="1" ht="15.75" x14ac:dyDescent="0.25">
      <c r="A7" s="100"/>
      <c r="B7" s="106" t="s">
        <v>0</v>
      </c>
      <c r="C7" s="31"/>
      <c r="D7" s="31"/>
      <c r="E7" s="34"/>
    </row>
    <row r="8" spans="1:5" s="15" customFormat="1" ht="15.75" x14ac:dyDescent="0.25">
      <c r="A8" s="100"/>
      <c r="B8" s="106"/>
      <c r="C8" s="31"/>
      <c r="D8" s="31"/>
      <c r="E8" s="34"/>
    </row>
    <row r="9" spans="1:5" s="52" customFormat="1" ht="15" customHeight="1" x14ac:dyDescent="0.2">
      <c r="A9" s="68"/>
      <c r="B9" s="107" t="s">
        <v>294</v>
      </c>
      <c r="C9" s="68"/>
      <c r="D9" s="68"/>
      <c r="E9" s="68"/>
    </row>
    <row r="10" spans="1:5" s="52" customFormat="1" ht="15" customHeight="1" x14ac:dyDescent="0.2">
      <c r="A10" s="108" t="s">
        <v>2</v>
      </c>
      <c r="B10" s="109" t="s">
        <v>127</v>
      </c>
      <c r="C10" s="56"/>
      <c r="D10" s="56"/>
      <c r="E10" s="64">
        <f>' pohištvo'!E10</f>
        <v>0</v>
      </c>
    </row>
    <row r="11" spans="1:5" s="52" customFormat="1" ht="15" customHeight="1" x14ac:dyDescent="0.2">
      <c r="A11" s="108" t="s">
        <v>13</v>
      </c>
      <c r="B11" s="109" t="s">
        <v>128</v>
      </c>
      <c r="C11" s="56"/>
      <c r="D11" s="56"/>
      <c r="E11" s="64">
        <f>' pohištvo'!E11</f>
        <v>0</v>
      </c>
    </row>
    <row r="12" spans="1:5" s="52" customFormat="1" ht="15" customHeight="1" x14ac:dyDescent="0.2">
      <c r="A12" s="108"/>
      <c r="B12" s="109"/>
      <c r="C12" s="56"/>
      <c r="D12" s="56"/>
      <c r="E12" s="64"/>
    </row>
    <row r="13" spans="1:5" s="51" customFormat="1" ht="16.5" thickBot="1" x14ac:dyDescent="0.3">
      <c r="A13" s="110"/>
      <c r="B13" s="111" t="s">
        <v>129</v>
      </c>
      <c r="C13" s="53"/>
      <c r="D13" s="53"/>
      <c r="E13" s="54">
        <f>E10+E11</f>
        <v>0</v>
      </c>
    </row>
    <row r="14" spans="1:5" s="15" customFormat="1" ht="15.75" thickBot="1" x14ac:dyDescent="0.3">
      <c r="A14" s="100"/>
      <c r="B14" s="112" t="s">
        <v>16</v>
      </c>
      <c r="C14" s="32"/>
      <c r="D14" s="32"/>
      <c r="E14" s="37">
        <f>E13*1.22</f>
        <v>0</v>
      </c>
    </row>
    <row r="15" spans="1:5" s="74" customFormat="1" ht="33.75" customHeight="1" thickBot="1" x14ac:dyDescent="0.25">
      <c r="A15" s="113"/>
      <c r="B15" s="114" t="s">
        <v>17</v>
      </c>
      <c r="C15" s="72"/>
      <c r="D15" s="72"/>
      <c r="E15" s="73">
        <f>E13+E14</f>
        <v>0</v>
      </c>
    </row>
    <row r="16" spans="1:5" x14ac:dyDescent="0.2">
      <c r="A16" s="100"/>
      <c r="B16" s="115"/>
      <c r="C16" s="32"/>
      <c r="D16" s="32"/>
      <c r="E16" s="35"/>
    </row>
    <row r="17" spans="1:5" x14ac:dyDescent="0.2">
      <c r="A17" s="100"/>
      <c r="B17" s="115"/>
      <c r="C17" s="32"/>
      <c r="D17" s="32"/>
      <c r="E17" s="35"/>
    </row>
    <row r="18" spans="1:5" ht="34.5" customHeight="1" x14ac:dyDescent="0.2">
      <c r="A18" s="21"/>
      <c r="B18" s="168" t="s">
        <v>24</v>
      </c>
      <c r="C18" s="169"/>
      <c r="D18" s="32"/>
      <c r="E18" s="35"/>
    </row>
    <row r="19" spans="1:5" x14ac:dyDescent="0.2">
      <c r="A19" s="22"/>
      <c r="B19" s="23"/>
      <c r="C19" s="17"/>
      <c r="D19" s="32"/>
      <c r="E19" s="35"/>
    </row>
    <row r="20" spans="1:5" x14ac:dyDescent="0.2">
      <c r="A20" s="24" t="s">
        <v>25</v>
      </c>
      <c r="B20" s="25" t="s">
        <v>26</v>
      </c>
      <c r="C20" s="17"/>
      <c r="D20" s="32"/>
      <c r="E20" s="35"/>
    </row>
    <row r="21" spans="1:5" x14ac:dyDescent="0.2">
      <c r="A21" s="24" t="s">
        <v>27</v>
      </c>
      <c r="B21" s="26" t="s">
        <v>28</v>
      </c>
      <c r="C21" s="17"/>
      <c r="D21" s="32"/>
      <c r="E21" s="35"/>
    </row>
    <row r="22" spans="1:5" x14ac:dyDescent="0.2">
      <c r="A22" s="24"/>
      <c r="B22" s="26" t="s">
        <v>29</v>
      </c>
      <c r="C22" s="17"/>
      <c r="D22" s="32"/>
      <c r="E22" s="35"/>
    </row>
    <row r="23" spans="1:5" x14ac:dyDescent="0.2">
      <c r="A23" s="24" t="s">
        <v>27</v>
      </c>
      <c r="B23" s="26" t="s">
        <v>30</v>
      </c>
      <c r="C23" s="17"/>
      <c r="D23" s="32"/>
      <c r="E23" s="35"/>
    </row>
    <row r="24" spans="1:5" x14ac:dyDescent="0.2">
      <c r="A24" s="24" t="s">
        <v>27</v>
      </c>
      <c r="B24" s="26" t="s">
        <v>31</v>
      </c>
      <c r="C24" s="17"/>
      <c r="D24" s="32"/>
      <c r="E24" s="35"/>
    </row>
    <row r="25" spans="1:5" x14ac:dyDescent="0.2">
      <c r="A25" s="24" t="s">
        <v>27</v>
      </c>
      <c r="B25" s="26" t="s">
        <v>32</v>
      </c>
      <c r="C25" s="17"/>
      <c r="D25" s="32"/>
      <c r="E25" s="35"/>
    </row>
    <row r="26" spans="1:5" x14ac:dyDescent="0.2">
      <c r="A26" s="24" t="s">
        <v>27</v>
      </c>
      <c r="B26" s="26" t="s">
        <v>33</v>
      </c>
      <c r="C26" s="17"/>
      <c r="D26" s="32"/>
      <c r="E26" s="35"/>
    </row>
    <row r="27" spans="1:5" x14ac:dyDescent="0.2">
      <c r="A27" s="24" t="s">
        <v>27</v>
      </c>
      <c r="B27" s="26" t="s">
        <v>34</v>
      </c>
      <c r="C27" s="17"/>
      <c r="D27" s="32"/>
      <c r="E27" s="35"/>
    </row>
    <row r="28" spans="1:5" x14ac:dyDescent="0.2">
      <c r="A28" s="24" t="s">
        <v>27</v>
      </c>
      <c r="B28" s="26" t="s">
        <v>35</v>
      </c>
      <c r="C28" s="17"/>
      <c r="D28" s="32"/>
      <c r="E28" s="35"/>
    </row>
    <row r="29" spans="1:5" x14ac:dyDescent="0.2">
      <c r="A29" s="24" t="s">
        <v>27</v>
      </c>
      <c r="B29" s="26" t="s">
        <v>36</v>
      </c>
      <c r="C29" s="17"/>
      <c r="D29" s="32"/>
      <c r="E29" s="35"/>
    </row>
    <row r="30" spans="1:5" x14ac:dyDescent="0.2">
      <c r="A30" s="24" t="s">
        <v>27</v>
      </c>
      <c r="B30" s="26" t="s">
        <v>37</v>
      </c>
      <c r="C30" s="17"/>
      <c r="D30" s="32"/>
      <c r="E30" s="35"/>
    </row>
    <row r="31" spans="1:5" x14ac:dyDescent="0.2">
      <c r="A31" s="24" t="s">
        <v>27</v>
      </c>
      <c r="B31" s="26" t="s">
        <v>38</v>
      </c>
      <c r="C31" s="17"/>
      <c r="D31" s="32"/>
      <c r="E31" s="35"/>
    </row>
    <row r="32" spans="1:5" x14ac:dyDescent="0.2">
      <c r="A32" s="24" t="s">
        <v>27</v>
      </c>
      <c r="B32" s="26" t="s">
        <v>39</v>
      </c>
      <c r="C32" s="17"/>
      <c r="D32" s="32"/>
      <c r="E32" s="35"/>
    </row>
    <row r="33" spans="1:5" x14ac:dyDescent="0.2">
      <c r="A33" s="24" t="s">
        <v>27</v>
      </c>
      <c r="B33" s="26" t="s">
        <v>40</v>
      </c>
      <c r="C33" s="17"/>
      <c r="D33" s="32"/>
      <c r="E33" s="35"/>
    </row>
    <row r="34" spans="1:5" x14ac:dyDescent="0.2">
      <c r="A34" s="24" t="s">
        <v>27</v>
      </c>
      <c r="B34" s="26" t="s">
        <v>41</v>
      </c>
      <c r="C34" s="17"/>
      <c r="D34" s="32"/>
      <c r="E34" s="35"/>
    </row>
    <row r="35" spans="1:5" x14ac:dyDescent="0.2">
      <c r="A35" s="24" t="s">
        <v>27</v>
      </c>
      <c r="B35" s="26" t="s">
        <v>42</v>
      </c>
      <c r="C35" s="17"/>
      <c r="D35" s="32"/>
      <c r="E35" s="35"/>
    </row>
    <row r="36" spans="1:5" x14ac:dyDescent="0.2">
      <c r="A36" s="24" t="s">
        <v>27</v>
      </c>
      <c r="B36" s="26" t="s">
        <v>43</v>
      </c>
      <c r="C36" s="17"/>
      <c r="D36" s="32"/>
      <c r="E36" s="35"/>
    </row>
    <row r="37" spans="1:5" s="16" customFormat="1" x14ac:dyDescent="0.2">
      <c r="A37" s="24"/>
      <c r="B37" s="27"/>
      <c r="C37" s="17"/>
      <c r="D37" s="32"/>
      <c r="E37" s="35"/>
    </row>
    <row r="38" spans="1:5" x14ac:dyDescent="0.2">
      <c r="A38" s="24" t="s">
        <v>44</v>
      </c>
      <c r="B38" s="26" t="s">
        <v>45</v>
      </c>
      <c r="C38" s="17"/>
      <c r="D38" s="32"/>
      <c r="E38" s="35"/>
    </row>
    <row r="39" spans="1:5" x14ac:dyDescent="0.2">
      <c r="A39" s="24"/>
      <c r="B39" s="26"/>
      <c r="C39" s="17"/>
      <c r="D39" s="32"/>
      <c r="E39" s="35"/>
    </row>
    <row r="40" spans="1:5" x14ac:dyDescent="0.2">
      <c r="A40" s="24" t="s">
        <v>46</v>
      </c>
      <c r="B40" s="26" t="s">
        <v>47</v>
      </c>
      <c r="C40" s="17"/>
      <c r="D40" s="32"/>
      <c r="E40" s="35"/>
    </row>
    <row r="41" spans="1:5" x14ac:dyDescent="0.2">
      <c r="A41" s="24"/>
      <c r="B41" s="26" t="s">
        <v>48</v>
      </c>
      <c r="C41" s="17"/>
      <c r="D41" s="32"/>
      <c r="E41" s="35"/>
    </row>
    <row r="42" spans="1:5" x14ac:dyDescent="0.2">
      <c r="A42" s="24"/>
      <c r="B42" s="27"/>
      <c r="C42" s="17"/>
      <c r="D42" s="32"/>
      <c r="E42" s="35"/>
    </row>
    <row r="43" spans="1:5" x14ac:dyDescent="0.2">
      <c r="A43" s="24" t="s">
        <v>49</v>
      </c>
      <c r="B43" s="26" t="s">
        <v>50</v>
      </c>
      <c r="C43" s="17"/>
      <c r="D43" s="32"/>
      <c r="E43" s="35"/>
    </row>
    <row r="44" spans="1:5" x14ac:dyDescent="0.2">
      <c r="A44" s="24"/>
      <c r="B44" s="28"/>
      <c r="C44" s="17"/>
      <c r="D44" s="32"/>
      <c r="E44" s="35"/>
    </row>
    <row r="45" spans="1:5" x14ac:dyDescent="0.2">
      <c r="A45" s="24" t="s">
        <v>51</v>
      </c>
      <c r="B45" s="29" t="s">
        <v>52</v>
      </c>
      <c r="C45" s="17"/>
      <c r="D45" s="32"/>
      <c r="E45" s="35"/>
    </row>
    <row r="46" spans="1:5" x14ac:dyDescent="0.2">
      <c r="A46" s="24"/>
      <c r="B46" s="29"/>
      <c r="C46" s="17"/>
      <c r="D46" s="32"/>
      <c r="E46" s="35"/>
    </row>
    <row r="47" spans="1:5" x14ac:dyDescent="0.2">
      <c r="A47" s="24" t="s">
        <v>53</v>
      </c>
      <c r="B47" s="79" t="s">
        <v>54</v>
      </c>
      <c r="C47" s="80"/>
      <c r="D47" s="81"/>
      <c r="E47" s="82"/>
    </row>
    <row r="48" spans="1:5" x14ac:dyDescent="0.2">
      <c r="A48" s="24"/>
      <c r="B48" s="79" t="s">
        <v>55</v>
      </c>
      <c r="C48" s="80"/>
      <c r="D48" s="81"/>
      <c r="E48" s="82"/>
    </row>
    <row r="49" spans="1:5" x14ac:dyDescent="0.2">
      <c r="A49" s="24"/>
      <c r="B49" s="79" t="s">
        <v>56</v>
      </c>
      <c r="C49" s="80"/>
      <c r="D49" s="81"/>
      <c r="E49" s="82"/>
    </row>
    <row r="50" spans="1:5" x14ac:dyDescent="0.2">
      <c r="A50" s="24"/>
      <c r="B50" s="30"/>
      <c r="C50" s="17"/>
      <c r="D50" s="32"/>
      <c r="E50" s="35"/>
    </row>
    <row r="51" spans="1:5" x14ac:dyDescent="0.2">
      <c r="A51" s="24" t="s">
        <v>57</v>
      </c>
      <c r="B51" s="170" t="s">
        <v>58</v>
      </c>
      <c r="C51" s="170"/>
      <c r="D51" s="170"/>
      <c r="E51" s="170"/>
    </row>
    <row r="52" spans="1:5" x14ac:dyDescent="0.2">
      <c r="A52" s="24"/>
      <c r="B52" s="78"/>
      <c r="C52" s="78"/>
      <c r="D52" s="78"/>
      <c r="E52" s="78"/>
    </row>
    <row r="53" spans="1:5" ht="33.75" customHeight="1" x14ac:dyDescent="0.2">
      <c r="A53" s="24" t="s">
        <v>59</v>
      </c>
      <c r="B53" s="171" t="s">
        <v>76</v>
      </c>
      <c r="C53" s="171"/>
      <c r="D53" s="171"/>
      <c r="E53" s="171"/>
    </row>
    <row r="54" spans="1:5" ht="16.5" customHeight="1" x14ac:dyDescent="0.2">
      <c r="A54" s="24"/>
      <c r="B54" s="77"/>
      <c r="C54" s="77"/>
      <c r="D54" s="77"/>
      <c r="E54" s="77"/>
    </row>
    <row r="55" spans="1:5" x14ac:dyDescent="0.2">
      <c r="A55" s="24" t="s">
        <v>60</v>
      </c>
      <c r="B55" s="172" t="s">
        <v>75</v>
      </c>
      <c r="C55" s="172"/>
      <c r="D55" s="172"/>
      <c r="E55" s="172"/>
    </row>
    <row r="56" spans="1:5" x14ac:dyDescent="0.2">
      <c r="A56" s="24"/>
      <c r="B56" s="77" t="s">
        <v>68</v>
      </c>
      <c r="C56" s="77"/>
      <c r="D56" s="77"/>
      <c r="E56" s="77"/>
    </row>
    <row r="57" spans="1:5" ht="12.75" customHeight="1" x14ac:dyDescent="0.2">
      <c r="A57" s="24" t="s">
        <v>69</v>
      </c>
      <c r="B57" s="170" t="s">
        <v>289</v>
      </c>
      <c r="C57" s="170"/>
      <c r="D57" s="170"/>
      <c r="E57" s="170"/>
    </row>
    <row r="58" spans="1:5" ht="12.75" customHeight="1" x14ac:dyDescent="0.2">
      <c r="A58" s="24" t="s">
        <v>70</v>
      </c>
      <c r="B58" s="170" t="s">
        <v>290</v>
      </c>
      <c r="C58" s="170"/>
      <c r="D58" s="170"/>
      <c r="E58" s="170"/>
    </row>
    <row r="59" spans="1:5" ht="12.75" customHeight="1" x14ac:dyDescent="0.2">
      <c r="A59" s="24" t="s">
        <v>291</v>
      </c>
      <c r="B59" s="170" t="s">
        <v>61</v>
      </c>
      <c r="C59" s="170"/>
      <c r="D59" s="170"/>
      <c r="E59" s="170"/>
    </row>
    <row r="60" spans="1:5" ht="42.75" customHeight="1" x14ac:dyDescent="0.2">
      <c r="A60" s="24" t="s">
        <v>71</v>
      </c>
      <c r="B60" s="170" t="s">
        <v>62</v>
      </c>
      <c r="C60" s="170"/>
      <c r="D60" s="170"/>
      <c r="E60" s="170"/>
    </row>
    <row r="61" spans="1:5" ht="287.25" customHeight="1" x14ac:dyDescent="0.2">
      <c r="A61" s="24"/>
      <c r="B61" s="170" t="s">
        <v>63</v>
      </c>
      <c r="C61" s="170"/>
      <c r="D61" s="170"/>
      <c r="E61" s="170"/>
    </row>
    <row r="62" spans="1:5" ht="30.75" customHeight="1" x14ac:dyDescent="0.2">
      <c r="A62" s="24"/>
      <c r="B62" s="170" t="s">
        <v>64</v>
      </c>
      <c r="C62" s="170"/>
      <c r="D62" s="170"/>
      <c r="E62" s="170"/>
    </row>
    <row r="63" spans="1:5" ht="30.75" customHeight="1" x14ac:dyDescent="0.2">
      <c r="A63" s="24"/>
      <c r="B63" s="170" t="s">
        <v>65</v>
      </c>
      <c r="C63" s="170"/>
      <c r="D63" s="170"/>
      <c r="E63" s="170"/>
    </row>
    <row r="64" spans="1:5" ht="43.5" customHeight="1" x14ac:dyDescent="0.2">
      <c r="A64" s="24" t="s">
        <v>72</v>
      </c>
      <c r="B64" s="170" t="s">
        <v>292</v>
      </c>
      <c r="C64" s="170"/>
      <c r="D64" s="170"/>
      <c r="E64" s="170"/>
    </row>
    <row r="65" spans="1:5" ht="33.75" customHeight="1" x14ac:dyDescent="0.2">
      <c r="A65" s="24" t="s">
        <v>73</v>
      </c>
      <c r="B65" s="170" t="s">
        <v>66</v>
      </c>
      <c r="C65" s="170"/>
      <c r="D65" s="170"/>
      <c r="E65" s="170"/>
    </row>
    <row r="66" spans="1:5" ht="20.25" customHeight="1" x14ac:dyDescent="0.2">
      <c r="A66" s="24" t="s">
        <v>74</v>
      </c>
      <c r="B66" s="170" t="s">
        <v>293</v>
      </c>
      <c r="C66" s="170"/>
      <c r="D66" s="170"/>
      <c r="E66" s="170"/>
    </row>
    <row r="67" spans="1:5" ht="27.75" customHeight="1" x14ac:dyDescent="0.2">
      <c r="A67" s="24" t="s">
        <v>74</v>
      </c>
      <c r="B67" s="170" t="s">
        <v>67</v>
      </c>
      <c r="C67" s="170"/>
      <c r="D67" s="170"/>
      <c r="E67" s="170"/>
    </row>
    <row r="69" spans="1:5" x14ac:dyDescent="0.2">
      <c r="A69" s="164" t="s">
        <v>77</v>
      </c>
      <c r="B69" s="165" t="s">
        <v>79</v>
      </c>
      <c r="C69" s="165"/>
      <c r="D69" s="165"/>
      <c r="E69" s="165"/>
    </row>
  </sheetData>
  <mergeCells count="17">
    <mergeCell ref="B66:E66"/>
    <mergeCell ref="B69:E69"/>
    <mergeCell ref="B4:E4"/>
    <mergeCell ref="B18:C18"/>
    <mergeCell ref="B51:E51"/>
    <mergeCell ref="B53:E53"/>
    <mergeCell ref="B55:E55"/>
    <mergeCell ref="B57:E57"/>
    <mergeCell ref="B58:E58"/>
    <mergeCell ref="B59:E59"/>
    <mergeCell ref="B60:E60"/>
    <mergeCell ref="B67:E67"/>
    <mergeCell ref="B61:E61"/>
    <mergeCell ref="B62:E62"/>
    <mergeCell ref="B63:E63"/>
    <mergeCell ref="B64:E64"/>
    <mergeCell ref="B65:E65"/>
  </mergeCells>
  <phoneticPr fontId="0" type="noConversion"/>
  <pageMargins left="0.98425196850393704" right="0.43307086614173229" top="0.74803149606299213" bottom="0.62992125984251968" header="0.39370078740157483" footer="0.51181102362204722"/>
  <pageSetup paperSize="9" scale="83" orientation="portrait" horizontalDpi="360" verticalDpi="360" r:id="rId1"/>
  <headerFooter alignWithMargins="0">
    <oddFooter>Stran &amp;P od &amp;N</oddFooter>
  </headerFooter>
  <rowBreaks count="1" manualBreakCount="1">
    <brk id="54"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75"/>
  <sheetViews>
    <sheetView zoomScaleNormal="100" workbookViewId="0">
      <selection activeCell="D4" sqref="D4:E363"/>
    </sheetView>
  </sheetViews>
  <sheetFormatPr defaultRowHeight="12.75" x14ac:dyDescent="0.2"/>
  <cols>
    <col min="1" max="1" width="9.140625" style="125"/>
    <col min="2" max="2" width="40.7109375" style="131" customWidth="1"/>
    <col min="3" max="3" width="15.140625" customWidth="1"/>
    <col min="4" max="4" width="15.42578125" customWidth="1"/>
    <col min="5" max="5" width="17.140625" customWidth="1"/>
  </cols>
  <sheetData>
    <row r="1" spans="1:5" x14ac:dyDescent="0.2">
      <c r="A1" s="118"/>
      <c r="B1" s="133"/>
      <c r="C1" s="38"/>
      <c r="D1" s="39"/>
      <c r="E1" s="39"/>
    </row>
    <row r="2" spans="1:5" x14ac:dyDescent="0.2">
      <c r="A2" s="119"/>
      <c r="B2" s="134"/>
      <c r="C2" s="40"/>
      <c r="D2" s="41"/>
      <c r="E2" s="41"/>
    </row>
    <row r="3" spans="1:5" ht="17.25" x14ac:dyDescent="0.2">
      <c r="A3" s="120"/>
      <c r="B3" s="173" t="s">
        <v>130</v>
      </c>
      <c r="C3" s="174"/>
      <c r="D3" s="174"/>
      <c r="E3" s="175"/>
    </row>
    <row r="4" spans="1:5" x14ac:dyDescent="0.2">
      <c r="A4" s="120"/>
      <c r="B4" s="135"/>
      <c r="C4" s="38"/>
      <c r="D4" s="39"/>
      <c r="E4" s="39"/>
    </row>
    <row r="5" spans="1:5" x14ac:dyDescent="0.2">
      <c r="A5" s="120"/>
      <c r="B5" s="136"/>
      <c r="C5" s="38"/>
      <c r="D5" s="39"/>
      <c r="E5" s="39"/>
    </row>
    <row r="6" spans="1:5" ht="15.75" x14ac:dyDescent="0.2">
      <c r="A6" s="121"/>
      <c r="B6" s="137" t="s">
        <v>0</v>
      </c>
      <c r="C6" s="38"/>
      <c r="D6" s="39"/>
      <c r="E6" s="42"/>
    </row>
    <row r="7" spans="1:5" ht="15.75" x14ac:dyDescent="0.2">
      <c r="A7" s="121"/>
      <c r="B7" s="137"/>
      <c r="C7" s="38"/>
      <c r="D7" s="39"/>
      <c r="E7" s="42"/>
    </row>
    <row r="8" spans="1:5" ht="15.75" x14ac:dyDescent="0.2">
      <c r="A8" s="122"/>
      <c r="B8" s="138" t="s">
        <v>131</v>
      </c>
      <c r="C8" s="65"/>
      <c r="D8" s="66"/>
      <c r="E8" s="67"/>
    </row>
    <row r="9" spans="1:5" ht="15" x14ac:dyDescent="0.2">
      <c r="A9" s="121"/>
      <c r="B9" s="139"/>
      <c r="C9" s="38"/>
      <c r="D9" s="39"/>
      <c r="E9" s="42"/>
    </row>
    <row r="10" spans="1:5" ht="15.75" x14ac:dyDescent="0.2">
      <c r="A10" s="118" t="s">
        <v>2</v>
      </c>
      <c r="B10" s="140" t="s">
        <v>132</v>
      </c>
      <c r="C10" s="55"/>
      <c r="D10" s="56"/>
      <c r="E10" s="57">
        <f>E178</f>
        <v>0</v>
      </c>
    </row>
    <row r="11" spans="1:5" ht="15.75" x14ac:dyDescent="0.2">
      <c r="A11" s="118" t="s">
        <v>13</v>
      </c>
      <c r="B11" s="140" t="s">
        <v>133</v>
      </c>
      <c r="C11" s="55"/>
      <c r="D11" s="56"/>
      <c r="E11" s="57">
        <f>E359</f>
        <v>0</v>
      </c>
    </row>
    <row r="12" spans="1:5" x14ac:dyDescent="0.2">
      <c r="A12" s="120"/>
      <c r="B12" s="141"/>
      <c r="C12" s="43"/>
      <c r="D12" s="44"/>
      <c r="E12" s="45"/>
    </row>
    <row r="13" spans="1:5" ht="16.5" thickBot="1" x14ac:dyDescent="0.25">
      <c r="A13" s="123"/>
      <c r="B13" s="142" t="s">
        <v>288</v>
      </c>
      <c r="C13" s="58"/>
      <c r="D13" s="59"/>
      <c r="E13" s="60">
        <f>E10+E11</f>
        <v>0</v>
      </c>
    </row>
    <row r="14" spans="1:5" ht="13.5" thickBot="1" x14ac:dyDescent="0.25">
      <c r="A14" s="120"/>
      <c r="B14" s="141" t="s">
        <v>16</v>
      </c>
      <c r="C14" s="43"/>
      <c r="D14" s="44"/>
      <c r="E14" s="45">
        <f>E13*22%</f>
        <v>0</v>
      </c>
    </row>
    <row r="15" spans="1:5" ht="16.5" thickBot="1" x14ac:dyDescent="0.25">
      <c r="A15" s="124"/>
      <c r="B15" s="143" t="s">
        <v>17</v>
      </c>
      <c r="C15" s="61"/>
      <c r="D15" s="62"/>
      <c r="E15" s="63">
        <f>E13+E14</f>
        <v>0</v>
      </c>
    </row>
    <row r="16" spans="1:5" x14ac:dyDescent="0.2">
      <c r="A16" s="121"/>
      <c r="B16" s="144"/>
      <c r="C16" s="43"/>
      <c r="D16" s="44"/>
      <c r="E16" s="46"/>
    </row>
    <row r="17" spans="1:5" x14ac:dyDescent="0.2">
      <c r="B17" s="145"/>
      <c r="C17" s="50"/>
      <c r="D17" s="71"/>
      <c r="E17" s="71"/>
    </row>
    <row r="18" spans="1:5" x14ac:dyDescent="0.2">
      <c r="B18" s="145"/>
      <c r="C18" s="50"/>
      <c r="D18" s="71"/>
      <c r="E18" s="71"/>
    </row>
    <row r="19" spans="1:5" x14ac:dyDescent="0.2">
      <c r="B19" s="145"/>
      <c r="C19" s="50"/>
      <c r="D19" s="71"/>
      <c r="E19" s="71"/>
    </row>
    <row r="20" spans="1:5" x14ac:dyDescent="0.2">
      <c r="A20" s="126" t="s">
        <v>6</v>
      </c>
      <c r="B20" s="146" t="s">
        <v>7</v>
      </c>
      <c r="C20" s="47" t="s">
        <v>14</v>
      </c>
      <c r="D20" s="48" t="s">
        <v>15</v>
      </c>
      <c r="E20" s="48" t="s">
        <v>8</v>
      </c>
    </row>
    <row r="21" spans="1:5" x14ac:dyDescent="0.2">
      <c r="A21" s="127"/>
      <c r="B21" s="147"/>
      <c r="C21" s="49"/>
      <c r="D21" s="46"/>
      <c r="E21" s="46"/>
    </row>
    <row r="22" spans="1:5" ht="15.75" x14ac:dyDescent="0.2">
      <c r="A22" s="128" t="s">
        <v>2</v>
      </c>
      <c r="B22" s="148" t="s">
        <v>183</v>
      </c>
      <c r="C22" s="76"/>
      <c r="D22" s="93"/>
      <c r="E22" s="94"/>
    </row>
    <row r="23" spans="1:5" ht="15.75" x14ac:dyDescent="0.2">
      <c r="A23" s="129"/>
      <c r="B23" s="149"/>
      <c r="C23" s="3"/>
      <c r="D23" s="95"/>
      <c r="E23" s="95"/>
    </row>
    <row r="24" spans="1:5" x14ac:dyDescent="0.2">
      <c r="A24" s="154" t="s">
        <v>21</v>
      </c>
      <c r="B24" s="86" t="s">
        <v>100</v>
      </c>
      <c r="C24" s="3"/>
      <c r="D24" s="95"/>
      <c r="E24" s="95"/>
    </row>
    <row r="25" spans="1:5" ht="140.25" x14ac:dyDescent="0.2">
      <c r="A25" s="85" t="s">
        <v>3</v>
      </c>
      <c r="B25" s="150" t="s">
        <v>19</v>
      </c>
      <c r="C25" s="20"/>
      <c r="D25" s="32"/>
      <c r="E25" s="31"/>
    </row>
    <row r="26" spans="1:5" x14ac:dyDescent="0.2">
      <c r="A26" s="129"/>
      <c r="B26" s="133" t="s">
        <v>18</v>
      </c>
      <c r="C26" s="20">
        <v>3</v>
      </c>
      <c r="D26" s="32"/>
      <c r="E26" s="31">
        <f>C26*D26</f>
        <v>0</v>
      </c>
    </row>
    <row r="27" spans="1:5" ht="14.25" customHeight="1" thickBot="1" x14ac:dyDescent="0.25">
      <c r="A27" s="129"/>
      <c r="B27" s="89" t="s">
        <v>99</v>
      </c>
      <c r="C27" s="89"/>
      <c r="D27" s="96"/>
      <c r="E27" s="158">
        <f>E26</f>
        <v>0</v>
      </c>
    </row>
    <row r="28" spans="1:5" x14ac:dyDescent="0.2">
      <c r="D28" s="69"/>
      <c r="E28" s="31"/>
    </row>
    <row r="29" spans="1:5" s="83" customFormat="1" x14ac:dyDescent="0.2">
      <c r="A29" s="154" t="s">
        <v>22</v>
      </c>
      <c r="B29" s="86" t="s">
        <v>80</v>
      </c>
      <c r="C29" s="84"/>
      <c r="D29" s="97"/>
      <c r="E29" s="31"/>
    </row>
    <row r="30" spans="1:5" s="83" customFormat="1" ht="108" customHeight="1" x14ac:dyDescent="0.2">
      <c r="A30" s="85" t="s">
        <v>4</v>
      </c>
      <c r="B30" s="88" t="s">
        <v>81</v>
      </c>
      <c r="C30" s="84"/>
      <c r="D30" s="97"/>
      <c r="E30" s="31"/>
    </row>
    <row r="31" spans="1:5" s="83" customFormat="1" ht="163.5" customHeight="1" x14ac:dyDescent="0.2">
      <c r="A31" s="85"/>
      <c r="B31" s="88"/>
      <c r="C31" s="84"/>
      <c r="D31" s="97"/>
      <c r="E31" s="31"/>
    </row>
    <row r="32" spans="1:5" s="83" customFormat="1" x14ac:dyDescent="0.2">
      <c r="A32" s="85"/>
      <c r="B32" s="84" t="s">
        <v>9</v>
      </c>
      <c r="C32" s="71">
        <v>11</v>
      </c>
      <c r="D32" s="71"/>
      <c r="E32" s="31">
        <f>C32*D32</f>
        <v>0</v>
      </c>
    </row>
    <row r="33" spans="1:5" s="83" customFormat="1" x14ac:dyDescent="0.2">
      <c r="A33" s="85"/>
      <c r="B33" s="84"/>
      <c r="C33" s="84"/>
      <c r="D33" s="97"/>
      <c r="E33" s="31"/>
    </row>
    <row r="34" spans="1:5" s="83" customFormat="1" ht="76.5" x14ac:dyDescent="0.2">
      <c r="A34" s="116" t="s">
        <v>5</v>
      </c>
      <c r="B34" s="87" t="s">
        <v>82</v>
      </c>
      <c r="C34" s="84"/>
      <c r="D34" s="97"/>
      <c r="E34" s="31"/>
    </row>
    <row r="35" spans="1:5" s="83" customFormat="1" ht="195" customHeight="1" x14ac:dyDescent="0.2">
      <c r="A35" s="85"/>
      <c r="B35" s="87"/>
      <c r="C35" s="84"/>
      <c r="D35" s="97"/>
      <c r="E35" s="31"/>
    </row>
    <row r="36" spans="1:5" s="83" customFormat="1" x14ac:dyDescent="0.2">
      <c r="A36" s="85" t="s">
        <v>134</v>
      </c>
      <c r="B36" s="84" t="s">
        <v>84</v>
      </c>
      <c r="C36" s="71">
        <v>1</v>
      </c>
      <c r="D36" s="71"/>
      <c r="E36" s="31">
        <f t="shared" ref="E36:E42" si="0">C36*D36</f>
        <v>0</v>
      </c>
    </row>
    <row r="37" spans="1:5" s="83" customFormat="1" ht="25.5" x14ac:dyDescent="0.2">
      <c r="A37" s="85" t="s">
        <v>135</v>
      </c>
      <c r="B37" s="87" t="s">
        <v>125</v>
      </c>
      <c r="C37" s="71">
        <v>1</v>
      </c>
      <c r="D37" s="71"/>
      <c r="E37" s="31">
        <f t="shared" si="0"/>
        <v>0</v>
      </c>
    </row>
    <row r="38" spans="1:5" s="83" customFormat="1" x14ac:dyDescent="0.2">
      <c r="A38" s="85" t="s">
        <v>136</v>
      </c>
      <c r="B38" s="84" t="s">
        <v>86</v>
      </c>
      <c r="C38" s="71">
        <v>1</v>
      </c>
      <c r="D38" s="71"/>
      <c r="E38" s="31">
        <f t="shared" si="0"/>
        <v>0</v>
      </c>
    </row>
    <row r="39" spans="1:5" s="83" customFormat="1" x14ac:dyDescent="0.2">
      <c r="A39" s="85" t="s">
        <v>137</v>
      </c>
      <c r="B39" s="84" t="s">
        <v>83</v>
      </c>
      <c r="C39" s="71">
        <v>1</v>
      </c>
      <c r="D39" s="71"/>
      <c r="E39" s="31">
        <f t="shared" si="0"/>
        <v>0</v>
      </c>
    </row>
    <row r="40" spans="1:5" s="83" customFormat="1" x14ac:dyDescent="0.2">
      <c r="A40" s="85" t="s">
        <v>138</v>
      </c>
      <c r="B40" s="84" t="s">
        <v>87</v>
      </c>
      <c r="C40" s="71">
        <v>1</v>
      </c>
      <c r="D40" s="71"/>
      <c r="E40" s="31">
        <f t="shared" si="0"/>
        <v>0</v>
      </c>
    </row>
    <row r="41" spans="1:5" s="83" customFormat="1" x14ac:dyDescent="0.2">
      <c r="A41" s="85" t="s">
        <v>139</v>
      </c>
      <c r="B41" s="84" t="s">
        <v>88</v>
      </c>
      <c r="C41" s="71">
        <v>1</v>
      </c>
      <c r="D41" s="71"/>
      <c r="E41" s="31">
        <f t="shared" si="0"/>
        <v>0</v>
      </c>
    </row>
    <row r="42" spans="1:5" s="83" customFormat="1" x14ac:dyDescent="0.2">
      <c r="A42" s="85" t="s">
        <v>140</v>
      </c>
      <c r="B42" s="84" t="s">
        <v>89</v>
      </c>
      <c r="C42" s="71">
        <v>1</v>
      </c>
      <c r="D42" s="71"/>
      <c r="E42" s="31">
        <f t="shared" si="0"/>
        <v>0</v>
      </c>
    </row>
    <row r="43" spans="1:5" s="83" customFormat="1" x14ac:dyDescent="0.2">
      <c r="A43" s="85"/>
      <c r="B43" s="84"/>
      <c r="C43" s="84"/>
      <c r="D43" s="97"/>
      <c r="E43" s="31"/>
    </row>
    <row r="44" spans="1:5" s="83" customFormat="1" ht="25.5" x14ac:dyDescent="0.2">
      <c r="A44" s="85" t="s">
        <v>190</v>
      </c>
      <c r="B44" s="87" t="s">
        <v>90</v>
      </c>
      <c r="C44" s="84"/>
      <c r="D44" s="97"/>
      <c r="E44" s="31"/>
    </row>
    <row r="45" spans="1:5" s="83" customFormat="1" ht="115.5" customHeight="1" x14ac:dyDescent="0.2">
      <c r="A45" s="85"/>
      <c r="B45" s="87"/>
      <c r="C45" s="84"/>
      <c r="D45" s="97"/>
      <c r="E45" s="31"/>
    </row>
    <row r="46" spans="1:5" s="83" customFormat="1" ht="25.5" x14ac:dyDescent="0.2">
      <c r="A46" s="85"/>
      <c r="B46" s="87" t="s">
        <v>91</v>
      </c>
      <c r="C46" s="84"/>
      <c r="D46" s="97"/>
      <c r="E46" s="31"/>
    </row>
    <row r="47" spans="1:5" s="83" customFormat="1" ht="25.5" x14ac:dyDescent="0.2">
      <c r="A47" s="85"/>
      <c r="B47" s="87" t="s">
        <v>92</v>
      </c>
      <c r="C47" s="84"/>
      <c r="D47" s="97"/>
      <c r="E47" s="31"/>
    </row>
    <row r="48" spans="1:5" s="83" customFormat="1" ht="25.5" x14ac:dyDescent="0.2">
      <c r="A48" s="85"/>
      <c r="B48" s="87" t="s">
        <v>93</v>
      </c>
      <c r="C48" s="84"/>
      <c r="D48" s="97"/>
      <c r="E48" s="31"/>
    </row>
    <row r="49" spans="1:5" s="83" customFormat="1" x14ac:dyDescent="0.2">
      <c r="A49" s="85"/>
      <c r="B49" s="84" t="s">
        <v>9</v>
      </c>
      <c r="C49" s="71">
        <v>4.7</v>
      </c>
      <c r="D49" s="71"/>
      <c r="E49" s="31">
        <f>C49*D49</f>
        <v>0</v>
      </c>
    </row>
    <row r="50" spans="1:5" s="83" customFormat="1" x14ac:dyDescent="0.2">
      <c r="A50" s="85"/>
      <c r="B50" s="84"/>
      <c r="C50" s="84"/>
      <c r="D50" s="97"/>
      <c r="E50" s="31"/>
    </row>
    <row r="51" spans="1:5" s="83" customFormat="1" ht="13.5" thickBot="1" x14ac:dyDescent="0.25">
      <c r="A51" s="85"/>
      <c r="B51" s="89" t="s">
        <v>94</v>
      </c>
      <c r="C51" s="89"/>
      <c r="D51" s="96"/>
      <c r="E51" s="158">
        <f>SUM(E30:E50)</f>
        <v>0</v>
      </c>
    </row>
    <row r="52" spans="1:5" s="83" customFormat="1" x14ac:dyDescent="0.2">
      <c r="A52" s="85"/>
      <c r="B52" s="84"/>
      <c r="C52" s="84"/>
      <c r="D52" s="97"/>
      <c r="E52" s="31"/>
    </row>
    <row r="53" spans="1:5" s="83" customFormat="1" x14ac:dyDescent="0.2">
      <c r="A53" s="154" t="s">
        <v>78</v>
      </c>
      <c r="B53" s="86" t="s">
        <v>95</v>
      </c>
      <c r="C53" s="84"/>
      <c r="D53" s="97"/>
      <c r="E53" s="31"/>
    </row>
    <row r="54" spans="1:5" s="83" customFormat="1" ht="114.75" x14ac:dyDescent="0.2">
      <c r="A54" s="85" t="s">
        <v>10</v>
      </c>
      <c r="B54" s="88" t="s">
        <v>81</v>
      </c>
      <c r="C54" s="84"/>
      <c r="D54" s="97"/>
      <c r="E54" s="31"/>
    </row>
    <row r="55" spans="1:5" s="83" customFormat="1" ht="155.25" customHeight="1" x14ac:dyDescent="0.2">
      <c r="A55" s="85"/>
      <c r="B55" s="88"/>
      <c r="C55" s="84"/>
      <c r="D55" s="97"/>
      <c r="E55" s="31"/>
    </row>
    <row r="56" spans="1:5" s="83" customFormat="1" x14ac:dyDescent="0.2">
      <c r="A56" s="85"/>
      <c r="B56" s="84" t="s">
        <v>9</v>
      </c>
      <c r="C56" s="71">
        <v>11</v>
      </c>
      <c r="D56" s="71"/>
      <c r="E56" s="31">
        <f>C56*D56</f>
        <v>0</v>
      </c>
    </row>
    <row r="57" spans="1:5" s="83" customFormat="1" x14ac:dyDescent="0.2">
      <c r="A57" s="85"/>
      <c r="B57" s="84"/>
      <c r="C57" s="84"/>
      <c r="D57" s="97"/>
      <c r="E57" s="31"/>
    </row>
    <row r="58" spans="1:5" s="83" customFormat="1" ht="76.5" x14ac:dyDescent="0.2">
      <c r="A58" s="85" t="s">
        <v>11</v>
      </c>
      <c r="B58" s="87" t="s">
        <v>82</v>
      </c>
      <c r="C58" s="84"/>
      <c r="D58" s="97"/>
      <c r="E58" s="31"/>
    </row>
    <row r="59" spans="1:5" s="83" customFormat="1" ht="193.5" customHeight="1" x14ac:dyDescent="0.2">
      <c r="A59" s="85" t="s">
        <v>143</v>
      </c>
      <c r="B59" s="87"/>
      <c r="C59" s="84"/>
      <c r="D59" s="97"/>
      <c r="E59" s="31"/>
    </row>
    <row r="60" spans="1:5" s="83" customFormat="1" x14ac:dyDescent="0.2">
      <c r="A60" s="85" t="s">
        <v>12</v>
      </c>
      <c r="B60" s="84" t="s">
        <v>84</v>
      </c>
      <c r="C60" s="71">
        <v>1</v>
      </c>
      <c r="D60" s="71"/>
      <c r="E60" s="31">
        <f t="shared" ref="E60:E66" si="1">C60*D60</f>
        <v>0</v>
      </c>
    </row>
    <row r="61" spans="1:5" s="83" customFormat="1" ht="25.5" x14ac:dyDescent="0.2">
      <c r="A61" s="85" t="s">
        <v>141</v>
      </c>
      <c r="B61" s="87" t="s">
        <v>85</v>
      </c>
      <c r="C61" s="71">
        <v>1</v>
      </c>
      <c r="D61" s="71"/>
      <c r="E61" s="31">
        <f t="shared" si="1"/>
        <v>0</v>
      </c>
    </row>
    <row r="62" spans="1:5" s="83" customFormat="1" x14ac:dyDescent="0.2">
      <c r="A62" s="85" t="s">
        <v>142</v>
      </c>
      <c r="B62" s="84" t="s">
        <v>86</v>
      </c>
      <c r="C62" s="71">
        <v>1</v>
      </c>
      <c r="D62" s="71"/>
      <c r="E62" s="31">
        <f t="shared" si="1"/>
        <v>0</v>
      </c>
    </row>
    <row r="63" spans="1:5" s="83" customFormat="1" x14ac:dyDescent="0.2">
      <c r="A63" s="116" t="s">
        <v>144</v>
      </c>
      <c r="B63" s="84" t="s">
        <v>83</v>
      </c>
      <c r="C63" s="71">
        <v>1</v>
      </c>
      <c r="D63" s="71"/>
      <c r="E63" s="31">
        <f t="shared" si="1"/>
        <v>0</v>
      </c>
    </row>
    <row r="64" spans="1:5" s="83" customFormat="1" x14ac:dyDescent="0.2">
      <c r="A64" s="85" t="s">
        <v>145</v>
      </c>
      <c r="B64" s="84" t="s">
        <v>87</v>
      </c>
      <c r="C64" s="71">
        <v>1</v>
      </c>
      <c r="D64" s="71"/>
      <c r="E64" s="31">
        <f t="shared" si="1"/>
        <v>0</v>
      </c>
    </row>
    <row r="65" spans="1:5" s="83" customFormat="1" x14ac:dyDescent="0.2">
      <c r="A65" s="85" t="s">
        <v>146</v>
      </c>
      <c r="B65" s="84" t="s">
        <v>88</v>
      </c>
      <c r="C65" s="71">
        <v>1</v>
      </c>
      <c r="D65" s="71"/>
      <c r="E65" s="31">
        <f t="shared" si="1"/>
        <v>0</v>
      </c>
    </row>
    <row r="66" spans="1:5" s="83" customFormat="1" x14ac:dyDescent="0.2">
      <c r="A66" s="85" t="s">
        <v>147</v>
      </c>
      <c r="B66" s="84" t="s">
        <v>89</v>
      </c>
      <c r="C66" s="71">
        <v>1</v>
      </c>
      <c r="D66" s="71"/>
      <c r="E66" s="31">
        <f t="shared" si="1"/>
        <v>0</v>
      </c>
    </row>
    <row r="67" spans="1:5" s="83" customFormat="1" x14ac:dyDescent="0.2">
      <c r="A67" s="85"/>
      <c r="B67" s="84"/>
      <c r="C67" s="84"/>
      <c r="D67" s="97"/>
      <c r="E67" s="31"/>
    </row>
    <row r="68" spans="1:5" s="83" customFormat="1" ht="25.5" x14ac:dyDescent="0.2">
      <c r="A68" s="85" t="s">
        <v>148</v>
      </c>
      <c r="B68" s="87" t="s">
        <v>90</v>
      </c>
      <c r="C68" s="84"/>
      <c r="D68" s="97"/>
      <c r="E68" s="31"/>
    </row>
    <row r="69" spans="1:5" s="83" customFormat="1" ht="105.75" customHeight="1" x14ac:dyDescent="0.2">
      <c r="A69" s="85"/>
      <c r="B69" s="87"/>
      <c r="C69" s="84"/>
      <c r="D69" s="97"/>
      <c r="E69" s="31"/>
    </row>
    <row r="70" spans="1:5" s="83" customFormat="1" ht="25.5" x14ac:dyDescent="0.2">
      <c r="A70" s="85"/>
      <c r="B70" s="87" t="s">
        <v>91</v>
      </c>
      <c r="C70" s="84"/>
      <c r="D70" s="97"/>
      <c r="E70" s="31"/>
    </row>
    <row r="71" spans="1:5" s="83" customFormat="1" ht="25.5" x14ac:dyDescent="0.2">
      <c r="A71" s="85"/>
      <c r="B71" s="87" t="s">
        <v>92</v>
      </c>
      <c r="C71" s="84"/>
      <c r="D71" s="97"/>
      <c r="E71" s="31"/>
    </row>
    <row r="72" spans="1:5" s="83" customFormat="1" ht="25.5" x14ac:dyDescent="0.2">
      <c r="A72" s="85"/>
      <c r="B72" s="87" t="s">
        <v>93</v>
      </c>
      <c r="C72" s="84"/>
      <c r="D72" s="97"/>
      <c r="E72" s="31"/>
    </row>
    <row r="73" spans="1:5" s="83" customFormat="1" x14ac:dyDescent="0.2">
      <c r="A73" s="85"/>
      <c r="B73" s="84" t="s">
        <v>9</v>
      </c>
      <c r="C73" s="71">
        <v>4.7</v>
      </c>
      <c r="D73" s="71"/>
      <c r="E73" s="31">
        <f>C73*D73</f>
        <v>0</v>
      </c>
    </row>
    <row r="74" spans="1:5" s="83" customFormat="1" x14ac:dyDescent="0.2">
      <c r="A74" s="85"/>
      <c r="B74" s="84"/>
      <c r="C74" s="71"/>
      <c r="D74" s="71"/>
      <c r="E74" s="31"/>
    </row>
    <row r="75" spans="1:5" s="83" customFormat="1" ht="51" x14ac:dyDescent="0.2">
      <c r="A75" s="85" t="s">
        <v>149</v>
      </c>
      <c r="B75" s="87" t="s">
        <v>103</v>
      </c>
      <c r="C75" s="71"/>
      <c r="D75" s="71"/>
      <c r="E75" s="31"/>
    </row>
    <row r="76" spans="1:5" s="83" customFormat="1" ht="211.5" customHeight="1" x14ac:dyDescent="0.2">
      <c r="A76" s="85"/>
      <c r="B76" s="87"/>
      <c r="C76" s="71"/>
      <c r="D76" s="71"/>
      <c r="E76" s="31"/>
    </row>
    <row r="77" spans="1:5" s="83" customFormat="1" x14ac:dyDescent="0.2">
      <c r="A77" s="85"/>
      <c r="B77" s="84" t="s">
        <v>1</v>
      </c>
      <c r="C77" s="71">
        <v>1</v>
      </c>
      <c r="D77" s="71"/>
      <c r="E77" s="31">
        <f>C77*D77</f>
        <v>0</v>
      </c>
    </row>
    <row r="78" spans="1:5" s="83" customFormat="1" x14ac:dyDescent="0.2">
      <c r="A78" s="85"/>
      <c r="B78" s="84"/>
      <c r="C78" s="84"/>
      <c r="D78" s="97"/>
      <c r="E78" s="31"/>
    </row>
    <row r="79" spans="1:5" s="83" customFormat="1" ht="13.5" thickBot="1" x14ac:dyDescent="0.25">
      <c r="A79" s="85"/>
      <c r="B79" s="89" t="s">
        <v>96</v>
      </c>
      <c r="C79" s="89"/>
      <c r="D79" s="96"/>
      <c r="E79" s="158">
        <f>SUM(E54:E78)</f>
        <v>0</v>
      </c>
    </row>
    <row r="80" spans="1:5" s="83" customFormat="1" x14ac:dyDescent="0.2">
      <c r="A80" s="85"/>
      <c r="B80" s="84"/>
      <c r="C80" s="84"/>
      <c r="D80" s="97"/>
      <c r="E80" s="31"/>
    </row>
    <row r="81" spans="1:5" s="83" customFormat="1" x14ac:dyDescent="0.2">
      <c r="A81" s="154" t="s">
        <v>150</v>
      </c>
      <c r="B81" s="86" t="s">
        <v>97</v>
      </c>
      <c r="C81" s="84"/>
      <c r="D81" s="97"/>
      <c r="E81" s="31"/>
    </row>
    <row r="82" spans="1:5" s="83" customFormat="1" ht="114.75" x14ac:dyDescent="0.2">
      <c r="A82" s="85" t="s">
        <v>151</v>
      </c>
      <c r="B82" s="88" t="s">
        <v>81</v>
      </c>
      <c r="C82" s="84"/>
      <c r="D82" s="97"/>
      <c r="E82" s="31"/>
    </row>
    <row r="83" spans="1:5" s="83" customFormat="1" ht="162.75" customHeight="1" x14ac:dyDescent="0.2">
      <c r="A83" s="85"/>
      <c r="B83" s="88"/>
      <c r="C83" s="84"/>
      <c r="D83" s="97"/>
      <c r="E83" s="31"/>
    </row>
    <row r="84" spans="1:5" s="83" customFormat="1" x14ac:dyDescent="0.2">
      <c r="A84" s="85"/>
      <c r="B84" s="84" t="s">
        <v>9</v>
      </c>
      <c r="C84" s="71">
        <v>11</v>
      </c>
      <c r="D84" s="71"/>
      <c r="E84" s="31">
        <f>C84*D84</f>
        <v>0</v>
      </c>
    </row>
    <row r="85" spans="1:5" s="83" customFormat="1" x14ac:dyDescent="0.2">
      <c r="A85" s="85"/>
      <c r="B85" s="84"/>
      <c r="C85" s="84"/>
      <c r="D85" s="97"/>
      <c r="E85" s="31"/>
    </row>
    <row r="86" spans="1:5" s="83" customFormat="1" ht="76.5" x14ac:dyDescent="0.2">
      <c r="A86" s="85" t="s">
        <v>152</v>
      </c>
      <c r="B86" s="87" t="s">
        <v>82</v>
      </c>
      <c r="C86" s="84"/>
      <c r="D86" s="97"/>
      <c r="E86" s="31"/>
    </row>
    <row r="87" spans="1:5" s="83" customFormat="1" ht="194.25" customHeight="1" x14ac:dyDescent="0.2">
      <c r="A87" s="85"/>
      <c r="B87" s="87"/>
      <c r="C87" s="84"/>
      <c r="D87" s="97"/>
      <c r="E87" s="31"/>
    </row>
    <row r="88" spans="1:5" s="83" customFormat="1" x14ac:dyDescent="0.2">
      <c r="A88" s="85" t="s">
        <v>154</v>
      </c>
      <c r="B88" s="84" t="s">
        <v>84</v>
      </c>
      <c r="C88" s="71">
        <v>1</v>
      </c>
      <c r="D88" s="71"/>
      <c r="E88" s="31">
        <f t="shared" ref="E88:E94" si="2">C88*D88</f>
        <v>0</v>
      </c>
    </row>
    <row r="89" spans="1:5" s="83" customFormat="1" ht="25.5" x14ac:dyDescent="0.2">
      <c r="A89" s="85" t="s">
        <v>155</v>
      </c>
      <c r="B89" s="87" t="s">
        <v>85</v>
      </c>
      <c r="C89" s="71">
        <v>1</v>
      </c>
      <c r="D89" s="71"/>
      <c r="E89" s="31">
        <f t="shared" si="2"/>
        <v>0</v>
      </c>
    </row>
    <row r="90" spans="1:5" s="83" customFormat="1" x14ac:dyDescent="0.2">
      <c r="A90" s="85" t="s">
        <v>156</v>
      </c>
      <c r="B90" s="84" t="s">
        <v>86</v>
      </c>
      <c r="C90" s="71">
        <v>1</v>
      </c>
      <c r="D90" s="71"/>
      <c r="E90" s="31">
        <f t="shared" si="2"/>
        <v>0</v>
      </c>
    </row>
    <row r="91" spans="1:5" s="83" customFormat="1" x14ac:dyDescent="0.2">
      <c r="A91" s="85" t="s">
        <v>157</v>
      </c>
      <c r="B91" s="84" t="s">
        <v>83</v>
      </c>
      <c r="C91" s="71">
        <v>1</v>
      </c>
      <c r="D91" s="71"/>
      <c r="E91" s="31">
        <f t="shared" si="2"/>
        <v>0</v>
      </c>
    </row>
    <row r="92" spans="1:5" s="83" customFormat="1" x14ac:dyDescent="0.2">
      <c r="A92" s="85" t="s">
        <v>158</v>
      </c>
      <c r="B92" s="84" t="s">
        <v>87</v>
      </c>
      <c r="C92" s="71">
        <v>1</v>
      </c>
      <c r="D92" s="71"/>
      <c r="E92" s="31">
        <f t="shared" si="2"/>
        <v>0</v>
      </c>
    </row>
    <row r="93" spans="1:5" s="83" customFormat="1" x14ac:dyDescent="0.2">
      <c r="A93" s="85" t="s">
        <v>159</v>
      </c>
      <c r="B93" s="84" t="s">
        <v>88</v>
      </c>
      <c r="C93" s="71">
        <v>1</v>
      </c>
      <c r="D93" s="71"/>
      <c r="E93" s="31">
        <f t="shared" si="2"/>
        <v>0</v>
      </c>
    </row>
    <row r="94" spans="1:5" s="83" customFormat="1" x14ac:dyDescent="0.2">
      <c r="A94" s="85" t="s">
        <v>160</v>
      </c>
      <c r="B94" s="84" t="s">
        <v>89</v>
      </c>
      <c r="C94" s="71">
        <v>1</v>
      </c>
      <c r="D94" s="71"/>
      <c r="E94" s="31">
        <f t="shared" si="2"/>
        <v>0</v>
      </c>
    </row>
    <row r="95" spans="1:5" s="83" customFormat="1" x14ac:dyDescent="0.2">
      <c r="A95" s="85"/>
      <c r="B95" s="84"/>
      <c r="C95" s="84"/>
      <c r="D95" s="97"/>
      <c r="E95" s="31"/>
    </row>
    <row r="96" spans="1:5" s="83" customFormat="1" ht="25.5" x14ac:dyDescent="0.2">
      <c r="A96" s="85" t="s">
        <v>153</v>
      </c>
      <c r="B96" s="87" t="s">
        <v>90</v>
      </c>
      <c r="C96" s="84"/>
      <c r="D96" s="97"/>
      <c r="E96" s="31"/>
    </row>
    <row r="97" spans="1:5" s="83" customFormat="1" ht="101.25" customHeight="1" x14ac:dyDescent="0.2">
      <c r="A97" s="85"/>
      <c r="B97" s="87"/>
      <c r="C97" s="84"/>
      <c r="D97" s="97"/>
      <c r="E97" s="31"/>
    </row>
    <row r="98" spans="1:5" s="83" customFormat="1" ht="25.5" x14ac:dyDescent="0.2">
      <c r="A98" s="85"/>
      <c r="B98" s="87" t="s">
        <v>91</v>
      </c>
      <c r="C98" s="84"/>
      <c r="D98" s="97"/>
      <c r="E98" s="31"/>
    </row>
    <row r="99" spans="1:5" s="83" customFormat="1" ht="25.5" x14ac:dyDescent="0.2">
      <c r="A99" s="85"/>
      <c r="B99" s="87" t="s">
        <v>92</v>
      </c>
      <c r="C99" s="84"/>
      <c r="D99" s="97"/>
      <c r="E99" s="31"/>
    </row>
    <row r="100" spans="1:5" s="83" customFormat="1" ht="25.5" x14ac:dyDescent="0.2">
      <c r="A100" s="85"/>
      <c r="B100" s="87" t="s">
        <v>93</v>
      </c>
      <c r="C100" s="84"/>
      <c r="D100" s="97"/>
      <c r="E100" s="31"/>
    </row>
    <row r="101" spans="1:5" s="83" customFormat="1" x14ac:dyDescent="0.2">
      <c r="A101" s="85"/>
      <c r="B101" s="84" t="s">
        <v>9</v>
      </c>
      <c r="C101" s="71">
        <v>4.7</v>
      </c>
      <c r="D101" s="71"/>
      <c r="E101" s="31">
        <f>C101*D101</f>
        <v>0</v>
      </c>
    </row>
    <row r="102" spans="1:5" s="83" customFormat="1" x14ac:dyDescent="0.2">
      <c r="A102" s="85"/>
      <c r="B102" s="84"/>
      <c r="C102" s="71"/>
      <c r="D102" s="71"/>
      <c r="E102" s="31"/>
    </row>
    <row r="103" spans="1:5" s="83" customFormat="1" ht="51" x14ac:dyDescent="0.2">
      <c r="A103" s="85" t="s">
        <v>161</v>
      </c>
      <c r="B103" s="87" t="s">
        <v>103</v>
      </c>
      <c r="C103" s="71"/>
      <c r="D103" s="71"/>
      <c r="E103" s="31"/>
    </row>
    <row r="104" spans="1:5" s="83" customFormat="1" ht="213.75" customHeight="1" x14ac:dyDescent="0.2">
      <c r="A104" s="85"/>
      <c r="B104" s="87"/>
      <c r="C104" s="71"/>
      <c r="D104" s="71"/>
      <c r="E104" s="31"/>
    </row>
    <row r="105" spans="1:5" s="83" customFormat="1" x14ac:dyDescent="0.2">
      <c r="A105" s="85"/>
      <c r="B105" s="84" t="s">
        <v>1</v>
      </c>
      <c r="C105" s="71">
        <v>1</v>
      </c>
      <c r="D105" s="71"/>
      <c r="E105" s="31">
        <f>C105*D105</f>
        <v>0</v>
      </c>
    </row>
    <row r="106" spans="1:5" s="83" customFormat="1" x14ac:dyDescent="0.2">
      <c r="A106" s="85"/>
      <c r="B106" s="84"/>
      <c r="C106" s="84"/>
      <c r="D106" s="97"/>
      <c r="E106" s="31"/>
    </row>
    <row r="107" spans="1:5" s="83" customFormat="1" ht="13.5" thickBot="1" x14ac:dyDescent="0.25">
      <c r="A107" s="85"/>
      <c r="B107" s="89" t="s">
        <v>98</v>
      </c>
      <c r="C107" s="89"/>
      <c r="D107" s="96"/>
      <c r="E107" s="158">
        <f>SUM(E82:E106)</f>
        <v>0</v>
      </c>
    </row>
    <row r="108" spans="1:5" s="83" customFormat="1" x14ac:dyDescent="0.2">
      <c r="A108" s="85"/>
      <c r="B108" s="84"/>
      <c r="C108" s="84"/>
      <c r="D108" s="97"/>
      <c r="E108" s="31"/>
    </row>
    <row r="109" spans="1:5" s="83" customFormat="1" x14ac:dyDescent="0.2">
      <c r="A109" s="154" t="s">
        <v>162</v>
      </c>
      <c r="B109" s="86" t="s">
        <v>101</v>
      </c>
      <c r="C109" s="84"/>
      <c r="D109" s="97"/>
      <c r="E109" s="31"/>
    </row>
    <row r="110" spans="1:5" s="83" customFormat="1" ht="153" x14ac:dyDescent="0.2">
      <c r="A110" s="85" t="s">
        <v>163</v>
      </c>
      <c r="B110" s="88" t="s">
        <v>105</v>
      </c>
      <c r="C110" s="84"/>
      <c r="D110" s="97"/>
      <c r="E110" s="31"/>
    </row>
    <row r="111" spans="1:5" s="83" customFormat="1" ht="265.5" customHeight="1" x14ac:dyDescent="0.2">
      <c r="A111" s="85"/>
      <c r="B111" s="88"/>
      <c r="C111" s="84"/>
      <c r="D111" s="97"/>
      <c r="E111" s="31"/>
    </row>
    <row r="112" spans="1:5" s="83" customFormat="1" x14ac:dyDescent="0.2">
      <c r="A112" s="154"/>
      <c r="B112" s="84" t="s">
        <v>1</v>
      </c>
      <c r="C112" s="71">
        <v>3</v>
      </c>
      <c r="D112" s="71"/>
      <c r="E112" s="31">
        <f>C112*D112</f>
        <v>0</v>
      </c>
    </row>
    <row r="113" spans="1:5" s="83" customFormat="1" x14ac:dyDescent="0.2">
      <c r="A113" s="154"/>
      <c r="B113" s="86"/>
      <c r="C113" s="84"/>
      <c r="D113" s="97"/>
      <c r="E113" s="31"/>
    </row>
    <row r="114" spans="1:5" s="83" customFormat="1" ht="63.75" x14ac:dyDescent="0.2">
      <c r="A114" s="88" t="s">
        <v>164</v>
      </c>
      <c r="B114" s="88" t="s">
        <v>102</v>
      </c>
      <c r="C114" s="88"/>
      <c r="D114" s="98"/>
      <c r="E114" s="31"/>
    </row>
    <row r="115" spans="1:5" s="83" customFormat="1" ht="258.75" customHeight="1" x14ac:dyDescent="0.2">
      <c r="A115" s="88"/>
      <c r="B115" s="88"/>
      <c r="C115" s="88"/>
      <c r="D115" s="98"/>
      <c r="E115" s="31"/>
    </row>
    <row r="116" spans="1:5" s="83" customFormat="1" x14ac:dyDescent="0.2">
      <c r="A116" s="88"/>
      <c r="B116" s="88" t="s">
        <v>1</v>
      </c>
      <c r="C116" s="71">
        <v>3</v>
      </c>
      <c r="D116" s="71"/>
      <c r="E116" s="31">
        <f>C116*D116</f>
        <v>0</v>
      </c>
    </row>
    <row r="117" spans="1:5" s="83" customFormat="1" x14ac:dyDescent="0.2">
      <c r="A117" s="88"/>
      <c r="B117" s="88"/>
      <c r="C117" s="88"/>
      <c r="D117" s="98"/>
      <c r="E117" s="31"/>
    </row>
    <row r="118" spans="1:5" s="83" customFormat="1" ht="76.5" x14ac:dyDescent="0.2">
      <c r="A118" s="88" t="s">
        <v>165</v>
      </c>
      <c r="B118" s="88" t="s">
        <v>126</v>
      </c>
      <c r="C118" s="88"/>
      <c r="D118" s="98"/>
      <c r="E118" s="31"/>
    </row>
    <row r="119" spans="1:5" s="83" customFormat="1" ht="306.75" customHeight="1" x14ac:dyDescent="0.2">
      <c r="A119" s="88"/>
      <c r="B119" s="88"/>
      <c r="C119" s="88"/>
      <c r="D119" s="98"/>
      <c r="E119" s="31"/>
    </row>
    <row r="120" spans="1:5" s="83" customFormat="1" x14ac:dyDescent="0.2">
      <c r="A120" s="88"/>
      <c r="B120" s="88" t="s">
        <v>1</v>
      </c>
      <c r="C120" s="71">
        <v>3</v>
      </c>
      <c r="D120" s="71"/>
      <c r="E120" s="31">
        <f>C120*D120</f>
        <v>0</v>
      </c>
    </row>
    <row r="121" spans="1:5" s="83" customFormat="1" x14ac:dyDescent="0.2">
      <c r="A121" s="88"/>
      <c r="B121" s="88"/>
      <c r="C121" s="71"/>
      <c r="D121" s="71"/>
      <c r="E121" s="31"/>
    </row>
    <row r="122" spans="1:5" s="83" customFormat="1" ht="13.5" thickBot="1" x14ac:dyDescent="0.25">
      <c r="A122" s="88"/>
      <c r="B122" s="89" t="s">
        <v>104</v>
      </c>
      <c r="C122" s="89"/>
      <c r="D122" s="96"/>
      <c r="E122" s="158">
        <f>SUM(E110:E121)</f>
        <v>0</v>
      </c>
    </row>
    <row r="123" spans="1:5" s="83" customFormat="1" x14ac:dyDescent="0.2">
      <c r="A123" s="88"/>
      <c r="B123" s="90"/>
      <c r="C123" s="90"/>
      <c r="D123" s="99"/>
      <c r="E123" s="31"/>
    </row>
    <row r="124" spans="1:5" s="83" customFormat="1" x14ac:dyDescent="0.2">
      <c r="A124" s="154" t="s">
        <v>166</v>
      </c>
      <c r="B124" s="86" t="s">
        <v>114</v>
      </c>
      <c r="C124" s="90"/>
      <c r="D124" s="99"/>
      <c r="E124" s="31"/>
    </row>
    <row r="125" spans="1:5" s="83" customFormat="1" ht="38.25" x14ac:dyDescent="0.2">
      <c r="A125" s="88" t="s">
        <v>167</v>
      </c>
      <c r="B125" s="91" t="s">
        <v>115</v>
      </c>
      <c r="C125" s="90"/>
      <c r="D125" s="99"/>
      <c r="E125" s="31"/>
    </row>
    <row r="126" spans="1:5" s="83" customFormat="1" x14ac:dyDescent="0.2">
      <c r="A126" s="88"/>
      <c r="B126" s="88" t="s">
        <v>1</v>
      </c>
      <c r="C126" s="71">
        <v>1</v>
      </c>
      <c r="D126" s="71"/>
      <c r="E126" s="31">
        <f>C126*D126</f>
        <v>0</v>
      </c>
    </row>
    <row r="127" spans="1:5" s="83" customFormat="1" x14ac:dyDescent="0.2">
      <c r="A127" s="88"/>
      <c r="B127" s="88"/>
      <c r="C127" s="88"/>
      <c r="D127" s="98"/>
      <c r="E127" s="31"/>
    </row>
    <row r="128" spans="1:5" s="83" customFormat="1" ht="13.5" thickBot="1" x14ac:dyDescent="0.25">
      <c r="A128" s="88"/>
      <c r="B128" s="89" t="s">
        <v>116</v>
      </c>
      <c r="C128" s="89"/>
      <c r="D128" s="96"/>
      <c r="E128" s="158">
        <f>E126</f>
        <v>0</v>
      </c>
    </row>
    <row r="129" spans="1:5" s="83" customFormat="1" x14ac:dyDescent="0.2">
      <c r="A129" s="88"/>
      <c r="B129" s="90"/>
      <c r="C129" s="90"/>
      <c r="D129" s="99"/>
      <c r="E129" s="31"/>
    </row>
    <row r="130" spans="1:5" s="83" customFormat="1" x14ac:dyDescent="0.2">
      <c r="A130" s="154" t="s">
        <v>168</v>
      </c>
      <c r="B130" s="86" t="s">
        <v>117</v>
      </c>
      <c r="C130" s="90"/>
      <c r="D130" s="99"/>
      <c r="E130" s="31"/>
    </row>
    <row r="131" spans="1:5" s="83" customFormat="1" x14ac:dyDescent="0.2">
      <c r="A131" s="88"/>
      <c r="B131" s="90"/>
      <c r="C131" s="90"/>
      <c r="D131" s="99"/>
      <c r="E131" s="31"/>
    </row>
    <row r="132" spans="1:5" s="83" customFormat="1" ht="25.5" x14ac:dyDescent="0.2">
      <c r="A132" s="125" t="s">
        <v>169</v>
      </c>
      <c r="B132" s="145" t="s">
        <v>113</v>
      </c>
      <c r="C132" s="50"/>
      <c r="D132" s="71"/>
      <c r="E132" s="31"/>
    </row>
    <row r="133" spans="1:5" s="83" customFormat="1" x14ac:dyDescent="0.2">
      <c r="A133" s="125"/>
      <c r="B133" s="145" t="s">
        <v>1</v>
      </c>
      <c r="C133" s="50">
        <v>1</v>
      </c>
      <c r="D133" s="71"/>
      <c r="E133" s="31">
        <f>C133*D133</f>
        <v>0</v>
      </c>
    </row>
    <row r="134" spans="1:5" s="83" customFormat="1" x14ac:dyDescent="0.2">
      <c r="A134" s="88"/>
      <c r="B134" s="90"/>
      <c r="C134" s="90"/>
      <c r="D134" s="99"/>
      <c r="E134" s="31"/>
    </row>
    <row r="135" spans="1:5" s="83" customFormat="1" ht="13.5" thickBot="1" x14ac:dyDescent="0.25">
      <c r="A135" s="88"/>
      <c r="B135" s="89" t="s">
        <v>20</v>
      </c>
      <c r="C135" s="89"/>
      <c r="D135" s="96"/>
      <c r="E135" s="158">
        <f>E133</f>
        <v>0</v>
      </c>
    </row>
    <row r="136" spans="1:5" s="83" customFormat="1" x14ac:dyDescent="0.2">
      <c r="A136" s="88"/>
      <c r="B136" s="90"/>
      <c r="C136" s="90"/>
      <c r="D136" s="99"/>
      <c r="E136" s="31"/>
    </row>
    <row r="137" spans="1:5" s="83" customFormat="1" x14ac:dyDescent="0.2">
      <c r="A137" s="154" t="s">
        <v>170</v>
      </c>
      <c r="B137" s="86" t="s">
        <v>107</v>
      </c>
      <c r="C137" s="71"/>
      <c r="D137" s="71"/>
      <c r="E137" s="31"/>
    </row>
    <row r="138" spans="1:5" s="83" customFormat="1" x14ac:dyDescent="0.2">
      <c r="A138" s="88"/>
      <c r="B138" s="88"/>
      <c r="C138" s="71"/>
      <c r="D138" s="71"/>
      <c r="E138" s="31"/>
    </row>
    <row r="139" spans="1:5" s="83" customFormat="1" ht="51" x14ac:dyDescent="0.2">
      <c r="A139" s="130" t="s">
        <v>171</v>
      </c>
      <c r="B139" s="145" t="s">
        <v>106</v>
      </c>
      <c r="C139" s="50"/>
      <c r="D139" s="71"/>
      <c r="E139" s="31"/>
    </row>
    <row r="140" spans="1:5" s="83" customFormat="1" ht="254.25" customHeight="1" x14ac:dyDescent="0.2">
      <c r="A140" s="125"/>
      <c r="B140" s="145"/>
      <c r="C140" s="50"/>
      <c r="D140" s="71"/>
      <c r="E140" s="31"/>
    </row>
    <row r="141" spans="1:5" s="83" customFormat="1" x14ac:dyDescent="0.2">
      <c r="A141" s="125"/>
      <c r="B141" s="145" t="s">
        <v>1</v>
      </c>
      <c r="C141" s="50">
        <v>1</v>
      </c>
      <c r="D141" s="71"/>
      <c r="E141" s="31">
        <f>C141*D141</f>
        <v>0</v>
      </c>
    </row>
    <row r="142" spans="1:5" s="83" customFormat="1" x14ac:dyDescent="0.2">
      <c r="A142" s="125"/>
      <c r="B142" s="145"/>
      <c r="C142" s="50"/>
      <c r="D142" s="71"/>
      <c r="E142" s="31"/>
    </row>
    <row r="143" spans="1:5" s="83" customFormat="1" ht="25.5" x14ac:dyDescent="0.2">
      <c r="A143" s="125" t="s">
        <v>172</v>
      </c>
      <c r="B143" s="145" t="s">
        <v>113</v>
      </c>
      <c r="C143" s="50"/>
      <c r="D143" s="71"/>
      <c r="E143" s="31"/>
    </row>
    <row r="144" spans="1:5" s="83" customFormat="1" x14ac:dyDescent="0.2">
      <c r="A144" s="125"/>
      <c r="B144" s="145" t="s">
        <v>1</v>
      </c>
      <c r="C144" s="50">
        <v>1</v>
      </c>
      <c r="D144" s="71"/>
      <c r="E144" s="31">
        <f>C144*D144</f>
        <v>0</v>
      </c>
    </row>
    <row r="145" spans="1:5" s="83" customFormat="1" x14ac:dyDescent="0.2">
      <c r="A145" s="88"/>
      <c r="B145" s="88"/>
      <c r="C145" s="71"/>
      <c r="D145" s="71"/>
      <c r="E145" s="31"/>
    </row>
    <row r="146" spans="1:5" s="83" customFormat="1" ht="13.5" thickBot="1" x14ac:dyDescent="0.25">
      <c r="A146" s="88"/>
      <c r="B146" s="89" t="s">
        <v>108</v>
      </c>
      <c r="C146" s="89"/>
      <c r="D146" s="96"/>
      <c r="E146" s="158">
        <f>E141</f>
        <v>0</v>
      </c>
    </row>
    <row r="147" spans="1:5" s="83" customFormat="1" x14ac:dyDescent="0.2">
      <c r="A147" s="88"/>
      <c r="B147" s="88"/>
      <c r="C147" s="71"/>
      <c r="D147" s="71"/>
      <c r="E147" s="31"/>
    </row>
    <row r="148" spans="1:5" s="83" customFormat="1" x14ac:dyDescent="0.2">
      <c r="A148" s="154" t="s">
        <v>173</v>
      </c>
      <c r="B148" s="86" t="s">
        <v>109</v>
      </c>
      <c r="C148" s="71"/>
      <c r="D148" s="71"/>
      <c r="E148" s="31"/>
    </row>
    <row r="149" spans="1:5" s="83" customFormat="1" x14ac:dyDescent="0.2">
      <c r="A149" s="88"/>
      <c r="B149" s="88"/>
      <c r="C149" s="71"/>
      <c r="D149" s="71"/>
      <c r="E149" s="31"/>
    </row>
    <row r="150" spans="1:5" s="83" customFormat="1" ht="51" x14ac:dyDescent="0.2">
      <c r="A150" s="125" t="s">
        <v>174</v>
      </c>
      <c r="B150" s="145" t="s">
        <v>110</v>
      </c>
      <c r="C150" s="50"/>
      <c r="D150" s="71"/>
      <c r="E150" s="31"/>
    </row>
    <row r="151" spans="1:5" s="83" customFormat="1" ht="256.5" customHeight="1" x14ac:dyDescent="0.2">
      <c r="A151" s="125"/>
      <c r="B151" s="145"/>
      <c r="C151" s="50"/>
      <c r="D151" s="71"/>
      <c r="E151" s="31"/>
    </row>
    <row r="152" spans="1:5" s="83" customFormat="1" x14ac:dyDescent="0.2">
      <c r="A152" s="125"/>
      <c r="B152" s="145" t="s">
        <v>1</v>
      </c>
      <c r="C152" s="50">
        <v>1</v>
      </c>
      <c r="D152" s="71"/>
      <c r="E152" s="31">
        <f>C152*D152</f>
        <v>0</v>
      </c>
    </row>
    <row r="153" spans="1:5" s="83" customFormat="1" x14ac:dyDescent="0.2">
      <c r="A153" s="125"/>
      <c r="B153" s="145"/>
      <c r="C153" s="50"/>
      <c r="D153" s="71"/>
      <c r="E153" s="31"/>
    </row>
    <row r="154" spans="1:5" s="83" customFormat="1" ht="38.25" x14ac:dyDescent="0.2">
      <c r="A154" s="125" t="s">
        <v>175</v>
      </c>
      <c r="B154" s="145" t="s">
        <v>112</v>
      </c>
      <c r="C154" s="50"/>
      <c r="D154" s="71"/>
      <c r="E154" s="31"/>
    </row>
    <row r="155" spans="1:5" s="83" customFormat="1" x14ac:dyDescent="0.2">
      <c r="A155" s="125"/>
      <c r="B155" s="145" t="s">
        <v>1</v>
      </c>
      <c r="C155" s="50">
        <v>1</v>
      </c>
      <c r="D155" s="71"/>
      <c r="E155" s="31">
        <f>C155*D155</f>
        <v>0</v>
      </c>
    </row>
    <row r="156" spans="1:5" s="83" customFormat="1" x14ac:dyDescent="0.2">
      <c r="A156" s="88"/>
      <c r="B156" s="88"/>
      <c r="C156" s="71"/>
      <c r="D156" s="71"/>
      <c r="E156" s="31"/>
    </row>
    <row r="157" spans="1:5" s="83" customFormat="1" ht="13.5" thickBot="1" x14ac:dyDescent="0.25">
      <c r="A157" s="88"/>
      <c r="B157" s="89" t="s">
        <v>111</v>
      </c>
      <c r="C157" s="89"/>
      <c r="D157" s="96"/>
      <c r="E157" s="158">
        <f>E152+E155</f>
        <v>0</v>
      </c>
    </row>
    <row r="158" spans="1:5" s="83" customFormat="1" x14ac:dyDescent="0.2">
      <c r="A158" s="88"/>
      <c r="B158" s="90"/>
      <c r="C158" s="90"/>
      <c r="D158" s="99"/>
      <c r="E158" s="31"/>
    </row>
    <row r="159" spans="1:5" s="83" customFormat="1" x14ac:dyDescent="0.2">
      <c r="A159" s="154" t="s">
        <v>176</v>
      </c>
      <c r="B159" s="86" t="s">
        <v>118</v>
      </c>
      <c r="C159" s="90"/>
      <c r="D159" s="99"/>
      <c r="E159" s="31"/>
    </row>
    <row r="160" spans="1:5" s="83" customFormat="1" ht="75" x14ac:dyDescent="0.25">
      <c r="A160" s="88" t="s">
        <v>177</v>
      </c>
      <c r="B160" s="92" t="s">
        <v>119</v>
      </c>
      <c r="C160" s="90"/>
      <c r="D160" s="99"/>
      <c r="E160" s="31"/>
    </row>
    <row r="161" spans="1:5" s="83" customFormat="1" x14ac:dyDescent="0.2">
      <c r="A161" s="88"/>
      <c r="B161" s="151" t="s">
        <v>1</v>
      </c>
      <c r="C161" s="50">
        <v>1</v>
      </c>
      <c r="D161" s="71"/>
      <c r="E161" s="31">
        <f>C161*D161</f>
        <v>0</v>
      </c>
    </row>
    <row r="162" spans="1:5" s="83" customFormat="1" x14ac:dyDescent="0.2">
      <c r="A162" s="88"/>
      <c r="B162" s="90"/>
      <c r="C162" s="90"/>
      <c r="D162" s="99"/>
      <c r="E162" s="31"/>
    </row>
    <row r="163" spans="1:5" s="83" customFormat="1" ht="75" x14ac:dyDescent="0.25">
      <c r="A163" s="88" t="s">
        <v>178</v>
      </c>
      <c r="B163" s="92" t="s">
        <v>120</v>
      </c>
      <c r="C163" s="90"/>
      <c r="D163" s="99"/>
      <c r="E163" s="31"/>
    </row>
    <row r="164" spans="1:5" s="83" customFormat="1" x14ac:dyDescent="0.2">
      <c r="A164" s="88"/>
      <c r="B164" s="151" t="s">
        <v>1</v>
      </c>
      <c r="C164" s="50">
        <v>1</v>
      </c>
      <c r="D164" s="71"/>
      <c r="E164" s="31">
        <f>C164*D164</f>
        <v>0</v>
      </c>
    </row>
    <row r="165" spans="1:5" s="83" customFormat="1" x14ac:dyDescent="0.2">
      <c r="A165" s="88"/>
      <c r="B165" s="90"/>
      <c r="C165" s="90"/>
      <c r="D165" s="99"/>
      <c r="E165" s="31"/>
    </row>
    <row r="166" spans="1:5" s="83" customFormat="1" ht="75" x14ac:dyDescent="0.25">
      <c r="A166" s="88" t="s">
        <v>179</v>
      </c>
      <c r="B166" s="92" t="s">
        <v>121</v>
      </c>
      <c r="C166" s="90"/>
      <c r="D166" s="99"/>
      <c r="E166" s="31"/>
    </row>
    <row r="167" spans="1:5" s="83" customFormat="1" x14ac:dyDescent="0.2">
      <c r="A167" s="88"/>
      <c r="B167" s="151" t="s">
        <v>1</v>
      </c>
      <c r="C167" s="50">
        <v>8</v>
      </c>
      <c r="D167" s="71"/>
      <c r="E167" s="31">
        <f>C167*D167</f>
        <v>0</v>
      </c>
    </row>
    <row r="168" spans="1:5" s="83" customFormat="1" x14ac:dyDescent="0.2">
      <c r="A168" s="88"/>
      <c r="B168" s="90"/>
      <c r="C168" s="90"/>
      <c r="D168" s="99"/>
      <c r="E168" s="31"/>
    </row>
    <row r="169" spans="1:5" s="83" customFormat="1" ht="75" x14ac:dyDescent="0.25">
      <c r="A169" s="117" t="s">
        <v>180</v>
      </c>
      <c r="B169" s="92" t="s">
        <v>122</v>
      </c>
      <c r="C169" s="90"/>
      <c r="D169" s="99"/>
      <c r="E169" s="31"/>
    </row>
    <row r="170" spans="1:5" s="83" customFormat="1" x14ac:dyDescent="0.2">
      <c r="A170" s="88"/>
      <c r="B170" s="151" t="s">
        <v>1</v>
      </c>
      <c r="C170" s="50">
        <v>5</v>
      </c>
      <c r="D170" s="71"/>
      <c r="E170" s="31">
        <f>C170*D170</f>
        <v>0</v>
      </c>
    </row>
    <row r="171" spans="1:5" s="83" customFormat="1" x14ac:dyDescent="0.2">
      <c r="A171" s="88"/>
      <c r="B171" s="90"/>
      <c r="C171" s="90"/>
      <c r="D171" s="99"/>
      <c r="E171" s="31"/>
    </row>
    <row r="172" spans="1:5" s="83" customFormat="1" ht="75" x14ac:dyDescent="0.25">
      <c r="A172" s="88" t="s">
        <v>181</v>
      </c>
      <c r="B172" s="92" t="s">
        <v>123</v>
      </c>
      <c r="C172" s="90"/>
      <c r="D172" s="99"/>
      <c r="E172" s="31"/>
    </row>
    <row r="173" spans="1:5" s="83" customFormat="1" x14ac:dyDescent="0.2">
      <c r="A173" s="88"/>
      <c r="B173" s="151" t="s">
        <v>1</v>
      </c>
      <c r="C173" s="50">
        <v>2</v>
      </c>
      <c r="D173" s="71"/>
      <c r="E173" s="31">
        <f>C173*D173</f>
        <v>0</v>
      </c>
    </row>
    <row r="174" spans="1:5" s="83" customFormat="1" x14ac:dyDescent="0.2">
      <c r="A174" s="88"/>
      <c r="B174" s="90"/>
      <c r="C174" s="90"/>
      <c r="D174" s="99"/>
      <c r="E174" s="31"/>
    </row>
    <row r="175" spans="1:5" s="83" customFormat="1" ht="13.5" thickBot="1" x14ac:dyDescent="0.25">
      <c r="A175" s="88"/>
      <c r="B175" s="89" t="s">
        <v>124</v>
      </c>
      <c r="C175" s="89"/>
      <c r="D175" s="96"/>
      <c r="E175" s="158">
        <f>SUM(E161:E174)</f>
        <v>0</v>
      </c>
    </row>
    <row r="176" spans="1:5" s="83" customFormat="1" x14ac:dyDescent="0.2">
      <c r="A176" s="88"/>
      <c r="B176" s="90"/>
      <c r="C176" s="90"/>
      <c r="D176" s="99"/>
      <c r="E176" s="31"/>
    </row>
    <row r="177" spans="1:5" s="83" customFormat="1" ht="13.5" thickBot="1" x14ac:dyDescent="0.25">
      <c r="A177" s="88"/>
      <c r="B177" s="88"/>
      <c r="C177" s="71"/>
      <c r="D177" s="71"/>
      <c r="E177" s="31"/>
    </row>
    <row r="178" spans="1:5" ht="15.75" thickBot="1" x14ac:dyDescent="0.3">
      <c r="A178" s="159"/>
      <c r="B178" s="160" t="s">
        <v>182</v>
      </c>
      <c r="C178" s="161"/>
      <c r="D178" s="162"/>
      <c r="E178" s="163">
        <f>E27+E51+E79+E107+E122+E128+E135+E146+E157+E175</f>
        <v>0</v>
      </c>
    </row>
    <row r="179" spans="1:5" x14ac:dyDescent="0.2">
      <c r="D179" s="69"/>
      <c r="E179" s="31"/>
    </row>
    <row r="180" spans="1:5" x14ac:dyDescent="0.2">
      <c r="D180" s="69"/>
      <c r="E180" s="31"/>
    </row>
    <row r="181" spans="1:5" ht="15.75" x14ac:dyDescent="0.2">
      <c r="A181" s="128" t="s">
        <v>13</v>
      </c>
      <c r="B181" s="148" t="s">
        <v>184</v>
      </c>
      <c r="C181" s="76"/>
      <c r="D181" s="93"/>
      <c r="E181" s="31"/>
    </row>
    <row r="182" spans="1:5" x14ac:dyDescent="0.2">
      <c r="D182" s="69"/>
      <c r="E182" s="31"/>
    </row>
    <row r="183" spans="1:5" x14ac:dyDescent="0.2">
      <c r="A183" s="154" t="s">
        <v>185</v>
      </c>
      <c r="B183" s="86" t="s">
        <v>100</v>
      </c>
      <c r="C183" s="3"/>
      <c r="D183" s="95"/>
      <c r="E183" s="31"/>
    </row>
    <row r="184" spans="1:5" ht="140.25" x14ac:dyDescent="0.2">
      <c r="A184" s="85" t="s">
        <v>186</v>
      </c>
      <c r="B184" s="150" t="s">
        <v>19</v>
      </c>
      <c r="C184" s="20"/>
      <c r="D184" s="32"/>
      <c r="E184" s="31"/>
    </row>
    <row r="185" spans="1:5" x14ac:dyDescent="0.2">
      <c r="A185" s="129"/>
      <c r="B185" s="133" t="s">
        <v>18</v>
      </c>
      <c r="C185" s="20">
        <v>3</v>
      </c>
      <c r="D185" s="32"/>
      <c r="E185" s="31">
        <f>C185*D185</f>
        <v>0</v>
      </c>
    </row>
    <row r="186" spans="1:5" ht="13.5" thickBot="1" x14ac:dyDescent="0.25">
      <c r="A186" s="129"/>
      <c r="B186" s="89" t="s">
        <v>99</v>
      </c>
      <c r="C186" s="89"/>
      <c r="D186" s="96"/>
      <c r="E186" s="158">
        <f>E185</f>
        <v>0</v>
      </c>
    </row>
    <row r="187" spans="1:5" x14ac:dyDescent="0.2">
      <c r="D187" s="69"/>
      <c r="E187" s="31"/>
    </row>
    <row r="188" spans="1:5" x14ac:dyDescent="0.2">
      <c r="D188" s="69"/>
      <c r="E188" s="31"/>
    </row>
    <row r="189" spans="1:5" x14ac:dyDescent="0.2">
      <c r="A189" s="154" t="s">
        <v>187</v>
      </c>
      <c r="B189" s="86" t="s">
        <v>189</v>
      </c>
      <c r="C189" s="84"/>
      <c r="D189" s="97"/>
      <c r="E189" s="31"/>
    </row>
    <row r="190" spans="1:5" ht="114.75" x14ac:dyDescent="0.2">
      <c r="A190" s="85" t="s">
        <v>188</v>
      </c>
      <c r="B190" s="88" t="s">
        <v>81</v>
      </c>
      <c r="C190" s="84"/>
      <c r="D190" s="97"/>
      <c r="E190" s="31"/>
    </row>
    <row r="191" spans="1:5" ht="163.5" customHeight="1" x14ac:dyDescent="0.2">
      <c r="A191" s="85"/>
      <c r="B191" s="88"/>
      <c r="C191" s="84"/>
      <c r="D191" s="97"/>
      <c r="E191" s="31"/>
    </row>
    <row r="192" spans="1:5" x14ac:dyDescent="0.2">
      <c r="A192" s="85"/>
      <c r="B192" s="84" t="s">
        <v>9</v>
      </c>
      <c r="C192" s="71">
        <v>15</v>
      </c>
      <c r="D192" s="71"/>
      <c r="E192" s="31">
        <f>C192*D192</f>
        <v>0</v>
      </c>
    </row>
    <row r="193" spans="1:5" x14ac:dyDescent="0.2">
      <c r="D193" s="69"/>
      <c r="E193" s="31"/>
    </row>
    <row r="194" spans="1:5" ht="25.5" x14ac:dyDescent="0.2">
      <c r="A194" s="85" t="s">
        <v>191</v>
      </c>
      <c r="B194" s="87" t="s">
        <v>90</v>
      </c>
      <c r="C194" s="84"/>
      <c r="D194" s="97"/>
      <c r="E194" s="31"/>
    </row>
    <row r="195" spans="1:5" ht="105.75" customHeight="1" x14ac:dyDescent="0.2">
      <c r="A195" s="85"/>
      <c r="B195" s="87"/>
      <c r="C195" s="84"/>
      <c r="D195" s="97"/>
      <c r="E195" s="31"/>
    </row>
    <row r="196" spans="1:5" ht="25.5" x14ac:dyDescent="0.2">
      <c r="A196" s="85"/>
      <c r="B196" s="87" t="s">
        <v>202</v>
      </c>
      <c r="C196" s="84"/>
      <c r="D196" s="97"/>
      <c r="E196" s="31"/>
    </row>
    <row r="197" spans="1:5" ht="25.5" x14ac:dyDescent="0.2">
      <c r="A197" s="85"/>
      <c r="B197" s="87" t="s">
        <v>92</v>
      </c>
      <c r="C197" s="84"/>
      <c r="D197" s="97"/>
      <c r="E197" s="31"/>
    </row>
    <row r="198" spans="1:5" ht="25.5" x14ac:dyDescent="0.2">
      <c r="A198" s="85"/>
      <c r="B198" s="87" t="s">
        <v>93</v>
      </c>
      <c r="C198" s="84"/>
      <c r="D198" s="97"/>
      <c r="E198" s="31"/>
    </row>
    <row r="199" spans="1:5" x14ac:dyDescent="0.2">
      <c r="A199" s="85"/>
      <c r="B199" s="84" t="s">
        <v>9</v>
      </c>
      <c r="C199" s="71">
        <v>4.8</v>
      </c>
      <c r="D199" s="71"/>
      <c r="E199" s="31">
        <f>C199*D199</f>
        <v>0</v>
      </c>
    </row>
    <row r="200" spans="1:5" x14ac:dyDescent="0.2">
      <c r="D200" s="69"/>
      <c r="E200" s="31"/>
    </row>
    <row r="201" spans="1:5" ht="38.25" x14ac:dyDescent="0.2">
      <c r="A201" s="85" t="s">
        <v>192</v>
      </c>
      <c r="B201" s="87" t="s">
        <v>193</v>
      </c>
      <c r="C201" s="71"/>
      <c r="D201" s="71"/>
      <c r="E201" s="31"/>
    </row>
    <row r="202" spans="1:5" ht="213.75" customHeight="1" x14ac:dyDescent="0.2">
      <c r="A202" s="85"/>
      <c r="B202" s="87"/>
      <c r="C202" s="71"/>
      <c r="D202" s="71"/>
      <c r="E202" s="31"/>
    </row>
    <row r="203" spans="1:5" x14ac:dyDescent="0.2">
      <c r="A203" s="85"/>
      <c r="B203" s="84" t="s">
        <v>1</v>
      </c>
      <c r="C203" s="71">
        <v>1</v>
      </c>
      <c r="D203" s="71"/>
      <c r="E203" s="31">
        <f>C203*D203</f>
        <v>0</v>
      </c>
    </row>
    <row r="204" spans="1:5" x14ac:dyDescent="0.2">
      <c r="D204" s="69"/>
      <c r="E204" s="31"/>
    </row>
    <row r="205" spans="1:5" ht="99" customHeight="1" x14ac:dyDescent="0.2">
      <c r="A205" s="85" t="s">
        <v>194</v>
      </c>
      <c r="B205" s="88" t="s">
        <v>203</v>
      </c>
      <c r="D205" s="69"/>
      <c r="E205" s="31"/>
    </row>
    <row r="206" spans="1:5" x14ac:dyDescent="0.2">
      <c r="B206" s="87" t="s">
        <v>195</v>
      </c>
      <c r="C206" s="71">
        <v>1</v>
      </c>
      <c r="D206" s="69"/>
      <c r="E206" s="31">
        <f>C206*D206</f>
        <v>0</v>
      </c>
    </row>
    <row r="207" spans="1:5" x14ac:dyDescent="0.2">
      <c r="D207" s="69"/>
      <c r="E207" s="31"/>
    </row>
    <row r="208" spans="1:5" ht="13.5" thickBot="1" x14ac:dyDescent="0.25">
      <c r="B208" s="89" t="s">
        <v>205</v>
      </c>
      <c r="C208" s="89"/>
      <c r="D208" s="96"/>
      <c r="E208" s="158">
        <f>SUM(E191:E207)</f>
        <v>0</v>
      </c>
    </row>
    <row r="209" spans="1:5" x14ac:dyDescent="0.2">
      <c r="D209" s="69"/>
      <c r="E209" s="31"/>
    </row>
    <row r="210" spans="1:5" x14ac:dyDescent="0.2">
      <c r="A210" s="154" t="s">
        <v>196</v>
      </c>
      <c r="B210" s="86" t="s">
        <v>197</v>
      </c>
      <c r="C210" s="84"/>
      <c r="D210" s="97"/>
      <c r="E210" s="31"/>
    </row>
    <row r="211" spans="1:5" ht="114.75" x14ac:dyDescent="0.2">
      <c r="A211" s="85" t="s">
        <v>198</v>
      </c>
      <c r="B211" s="88" t="s">
        <v>81</v>
      </c>
      <c r="C211" s="84"/>
      <c r="D211" s="97"/>
      <c r="E211" s="31"/>
    </row>
    <row r="212" spans="1:5" ht="164.25" customHeight="1" x14ac:dyDescent="0.2">
      <c r="A212" s="85"/>
      <c r="B212" s="88"/>
      <c r="C212" s="84"/>
      <c r="D212" s="97"/>
      <c r="E212" s="31"/>
    </row>
    <row r="213" spans="1:5" x14ac:dyDescent="0.2">
      <c r="A213" s="85"/>
      <c r="B213" s="84" t="s">
        <v>9</v>
      </c>
      <c r="C213" s="71">
        <v>10</v>
      </c>
      <c r="D213" s="71"/>
      <c r="E213" s="31">
        <f>C213*D213</f>
        <v>0</v>
      </c>
    </row>
    <row r="214" spans="1:5" x14ac:dyDescent="0.2">
      <c r="D214" s="69"/>
      <c r="E214" s="31"/>
    </row>
    <row r="215" spans="1:5" ht="25.5" x14ac:dyDescent="0.2">
      <c r="A215" s="85" t="s">
        <v>199</v>
      </c>
      <c r="B215" s="87" t="s">
        <v>90</v>
      </c>
      <c r="C215" s="84"/>
      <c r="D215" s="97"/>
      <c r="E215" s="31"/>
    </row>
    <row r="216" spans="1:5" ht="108" customHeight="1" x14ac:dyDescent="0.2">
      <c r="A216" s="85"/>
      <c r="B216" s="87"/>
      <c r="C216" s="84"/>
      <c r="D216" s="97"/>
      <c r="E216" s="31"/>
    </row>
    <row r="217" spans="1:5" ht="25.5" x14ac:dyDescent="0.2">
      <c r="A217" s="85"/>
      <c r="B217" s="87" t="s">
        <v>202</v>
      </c>
      <c r="C217" s="84"/>
      <c r="D217" s="97"/>
      <c r="E217" s="31"/>
    </row>
    <row r="218" spans="1:5" ht="25.5" x14ac:dyDescent="0.2">
      <c r="A218" s="85"/>
      <c r="B218" s="87" t="s">
        <v>92</v>
      </c>
      <c r="C218" s="84"/>
      <c r="D218" s="97"/>
      <c r="E218" s="31"/>
    </row>
    <row r="219" spans="1:5" ht="25.5" x14ac:dyDescent="0.2">
      <c r="A219" s="85"/>
      <c r="B219" s="87" t="s">
        <v>93</v>
      </c>
      <c r="C219" s="84"/>
      <c r="D219" s="97"/>
      <c r="E219" s="31"/>
    </row>
    <row r="220" spans="1:5" x14ac:dyDescent="0.2">
      <c r="A220" s="85"/>
      <c r="B220" s="84" t="s">
        <v>9</v>
      </c>
      <c r="C220" s="71">
        <v>4.8</v>
      </c>
      <c r="D220" s="71"/>
      <c r="E220" s="31">
        <f>C220*D220</f>
        <v>0</v>
      </c>
    </row>
    <row r="221" spans="1:5" x14ac:dyDescent="0.2">
      <c r="D221" s="69"/>
      <c r="E221" s="31"/>
    </row>
    <row r="222" spans="1:5" ht="38.25" x14ac:dyDescent="0.2">
      <c r="A222" s="85" t="s">
        <v>200</v>
      </c>
      <c r="B222" s="87" t="s">
        <v>193</v>
      </c>
      <c r="C222" s="71"/>
      <c r="D222" s="71"/>
      <c r="E222" s="31"/>
    </row>
    <row r="223" spans="1:5" ht="214.5" customHeight="1" x14ac:dyDescent="0.2">
      <c r="A223" s="85"/>
      <c r="B223" s="87"/>
      <c r="C223" s="71"/>
      <c r="D223" s="71"/>
      <c r="E223" s="31"/>
    </row>
    <row r="224" spans="1:5" x14ac:dyDescent="0.2">
      <c r="A224" s="85"/>
      <c r="B224" s="84" t="s">
        <v>1</v>
      </c>
      <c r="C224" s="71">
        <v>1</v>
      </c>
      <c r="D224" s="71"/>
      <c r="E224" s="31">
        <f>C224*D224</f>
        <v>0</v>
      </c>
    </row>
    <row r="225" spans="1:5" x14ac:dyDescent="0.2">
      <c r="D225" s="69"/>
      <c r="E225" s="31"/>
    </row>
    <row r="226" spans="1:5" ht="89.25" x14ac:dyDescent="0.2">
      <c r="A226" s="85" t="s">
        <v>201</v>
      </c>
      <c r="B226" s="88" t="s">
        <v>204</v>
      </c>
      <c r="D226" s="69"/>
      <c r="E226" s="31"/>
    </row>
    <row r="227" spans="1:5" x14ac:dyDescent="0.2">
      <c r="B227" s="87" t="s">
        <v>195</v>
      </c>
      <c r="C227" s="71">
        <v>1</v>
      </c>
      <c r="D227" s="69"/>
      <c r="E227" s="31">
        <f>C227*D227</f>
        <v>0</v>
      </c>
    </row>
    <row r="228" spans="1:5" x14ac:dyDescent="0.2">
      <c r="D228" s="69"/>
      <c r="E228" s="31"/>
    </row>
    <row r="229" spans="1:5" ht="13.5" thickBot="1" x14ac:dyDescent="0.25">
      <c r="B229" s="89" t="s">
        <v>206</v>
      </c>
      <c r="C229" s="89"/>
      <c r="D229" s="96"/>
      <c r="E229" s="158">
        <f>SUM(E211:E228)</f>
        <v>0</v>
      </c>
    </row>
    <row r="230" spans="1:5" x14ac:dyDescent="0.2">
      <c r="D230" s="69"/>
      <c r="E230" s="31"/>
    </row>
    <row r="231" spans="1:5" x14ac:dyDescent="0.2">
      <c r="A231" s="154" t="s">
        <v>207</v>
      </c>
      <c r="B231" s="86" t="s">
        <v>211</v>
      </c>
      <c r="C231" s="84"/>
      <c r="D231" s="97"/>
      <c r="E231" s="31"/>
    </row>
    <row r="232" spans="1:5" ht="114.75" x14ac:dyDescent="0.2">
      <c r="A232" s="85" t="s">
        <v>208</v>
      </c>
      <c r="B232" s="88" t="s">
        <v>81</v>
      </c>
      <c r="C232" s="84"/>
      <c r="D232" s="97"/>
      <c r="E232" s="31"/>
    </row>
    <row r="233" spans="1:5" ht="168" customHeight="1" x14ac:dyDescent="0.2">
      <c r="A233" s="85"/>
      <c r="B233" s="88"/>
      <c r="C233" s="84"/>
      <c r="D233" s="97"/>
      <c r="E233" s="31"/>
    </row>
    <row r="234" spans="1:5" x14ac:dyDescent="0.2">
      <c r="A234" s="85"/>
      <c r="B234" s="84" t="s">
        <v>9</v>
      </c>
      <c r="C234" s="71">
        <v>10</v>
      </c>
      <c r="D234" s="71"/>
      <c r="E234" s="31">
        <f>C234*D234</f>
        <v>0</v>
      </c>
    </row>
    <row r="235" spans="1:5" x14ac:dyDescent="0.2">
      <c r="D235" s="69"/>
      <c r="E235" s="31"/>
    </row>
    <row r="236" spans="1:5" ht="25.5" x14ac:dyDescent="0.2">
      <c r="A236" s="85" t="s">
        <v>209</v>
      </c>
      <c r="B236" s="87" t="s">
        <v>90</v>
      </c>
      <c r="C236" s="84"/>
      <c r="D236" s="97"/>
      <c r="E236" s="31"/>
    </row>
    <row r="237" spans="1:5" ht="113.25" customHeight="1" x14ac:dyDescent="0.2">
      <c r="A237" s="85"/>
      <c r="B237" s="87"/>
      <c r="C237" s="84"/>
      <c r="D237" s="97"/>
      <c r="E237" s="31"/>
    </row>
    <row r="238" spans="1:5" ht="25.5" x14ac:dyDescent="0.2">
      <c r="A238" s="85"/>
      <c r="B238" s="87" t="s">
        <v>202</v>
      </c>
      <c r="C238" s="84"/>
      <c r="D238" s="97"/>
      <c r="E238" s="31"/>
    </row>
    <row r="239" spans="1:5" ht="25.5" x14ac:dyDescent="0.2">
      <c r="A239" s="85"/>
      <c r="B239" s="87" t="s">
        <v>92</v>
      </c>
      <c r="C239" s="84"/>
      <c r="D239" s="97"/>
      <c r="E239" s="31"/>
    </row>
    <row r="240" spans="1:5" ht="25.5" x14ac:dyDescent="0.2">
      <c r="A240" s="85"/>
      <c r="B240" s="87" t="s">
        <v>93</v>
      </c>
      <c r="C240" s="84"/>
      <c r="D240" s="97"/>
      <c r="E240" s="31"/>
    </row>
    <row r="241" spans="1:5" x14ac:dyDescent="0.2">
      <c r="A241" s="85"/>
      <c r="B241" s="84" t="s">
        <v>9</v>
      </c>
      <c r="C241" s="71">
        <v>4.8</v>
      </c>
      <c r="D241" s="71"/>
      <c r="E241" s="31">
        <f>C241*D241</f>
        <v>0</v>
      </c>
    </row>
    <row r="242" spans="1:5" x14ac:dyDescent="0.2">
      <c r="D242" s="69"/>
      <c r="E242" s="31"/>
    </row>
    <row r="243" spans="1:5" ht="89.25" x14ac:dyDescent="0.2">
      <c r="A243" s="85" t="s">
        <v>210</v>
      </c>
      <c r="B243" s="88" t="s">
        <v>204</v>
      </c>
      <c r="D243" s="69"/>
      <c r="E243" s="31"/>
    </row>
    <row r="244" spans="1:5" x14ac:dyDescent="0.2">
      <c r="B244" s="87" t="s">
        <v>195</v>
      </c>
      <c r="C244" s="71">
        <v>1</v>
      </c>
      <c r="D244" s="69"/>
      <c r="E244" s="31">
        <f>C244*D244</f>
        <v>0</v>
      </c>
    </row>
    <row r="245" spans="1:5" x14ac:dyDescent="0.2">
      <c r="D245" s="69"/>
      <c r="E245" s="31"/>
    </row>
    <row r="246" spans="1:5" ht="13.5" thickBot="1" x14ac:dyDescent="0.25">
      <c r="B246" s="89" t="s">
        <v>212</v>
      </c>
      <c r="C246" s="89"/>
      <c r="D246" s="96"/>
      <c r="E246" s="158">
        <f>SUM(E232:E245)</f>
        <v>0</v>
      </c>
    </row>
    <row r="247" spans="1:5" x14ac:dyDescent="0.2">
      <c r="D247" s="69"/>
      <c r="E247" s="31"/>
    </row>
    <row r="248" spans="1:5" x14ac:dyDescent="0.2">
      <c r="A248" s="154" t="s">
        <v>213</v>
      </c>
      <c r="B248" s="86" t="s">
        <v>217</v>
      </c>
      <c r="C248" s="84"/>
      <c r="D248" s="97"/>
      <c r="E248" s="31"/>
    </row>
    <row r="249" spans="1:5" ht="153" x14ac:dyDescent="0.2">
      <c r="A249" s="85" t="s">
        <v>214</v>
      </c>
      <c r="B249" s="88" t="s">
        <v>105</v>
      </c>
      <c r="C249" s="84"/>
      <c r="D249" s="97"/>
      <c r="E249" s="31"/>
    </row>
    <row r="250" spans="1:5" ht="268.5" customHeight="1" x14ac:dyDescent="0.2">
      <c r="A250" s="85"/>
      <c r="B250" s="88"/>
      <c r="C250" s="84"/>
      <c r="D250" s="97"/>
      <c r="E250" s="31"/>
    </row>
    <row r="251" spans="1:5" x14ac:dyDescent="0.2">
      <c r="A251" s="154"/>
      <c r="B251" s="84" t="s">
        <v>1</v>
      </c>
      <c r="C251" s="71">
        <v>3</v>
      </c>
      <c r="D251" s="71"/>
      <c r="E251" s="31">
        <f>C251*D251</f>
        <v>0</v>
      </c>
    </row>
    <row r="252" spans="1:5" x14ac:dyDescent="0.2">
      <c r="A252" s="154"/>
      <c r="B252" s="86"/>
      <c r="C252" s="84"/>
      <c r="D252" s="97"/>
      <c r="E252" s="31"/>
    </row>
    <row r="253" spans="1:5" ht="63.75" x14ac:dyDescent="0.2">
      <c r="A253" s="88" t="s">
        <v>215</v>
      </c>
      <c r="B253" s="88" t="s">
        <v>102</v>
      </c>
      <c r="C253" s="88"/>
      <c r="D253" s="98"/>
      <c r="E253" s="31"/>
    </row>
    <row r="254" spans="1:5" ht="275.25" customHeight="1" x14ac:dyDescent="0.2">
      <c r="A254" s="88"/>
      <c r="B254" s="88"/>
      <c r="C254" s="88"/>
      <c r="D254" s="98"/>
      <c r="E254" s="31"/>
    </row>
    <row r="255" spans="1:5" x14ac:dyDescent="0.2">
      <c r="A255" s="88"/>
      <c r="B255" s="88" t="s">
        <v>1</v>
      </c>
      <c r="C255" s="71">
        <v>3</v>
      </c>
      <c r="D255" s="71"/>
      <c r="E255" s="31">
        <f>C255*D255</f>
        <v>0</v>
      </c>
    </row>
    <row r="256" spans="1:5" x14ac:dyDescent="0.2">
      <c r="A256" s="88"/>
      <c r="B256" s="88"/>
      <c r="C256" s="88"/>
      <c r="D256" s="98"/>
      <c r="E256" s="31"/>
    </row>
    <row r="257" spans="1:5" ht="76.5" x14ac:dyDescent="0.2">
      <c r="A257" s="88" t="s">
        <v>216</v>
      </c>
      <c r="B257" s="88" t="s">
        <v>126</v>
      </c>
      <c r="C257" s="88"/>
      <c r="D257" s="98"/>
      <c r="E257" s="31"/>
    </row>
    <row r="258" spans="1:5" ht="314.25" customHeight="1" x14ac:dyDescent="0.2">
      <c r="A258" s="88"/>
      <c r="B258" s="88"/>
      <c r="C258" s="88"/>
      <c r="D258" s="98"/>
      <c r="E258" s="31"/>
    </row>
    <row r="259" spans="1:5" x14ac:dyDescent="0.2">
      <c r="A259" s="88"/>
      <c r="B259" s="88" t="s">
        <v>1</v>
      </c>
      <c r="C259" s="71">
        <v>3</v>
      </c>
      <c r="D259" s="71"/>
      <c r="E259" s="31">
        <f>C259*D259</f>
        <v>0</v>
      </c>
    </row>
    <row r="260" spans="1:5" x14ac:dyDescent="0.2">
      <c r="A260" s="88"/>
      <c r="B260" s="88"/>
      <c r="C260" s="71"/>
      <c r="D260" s="71"/>
      <c r="E260" s="31"/>
    </row>
    <row r="261" spans="1:5" ht="13.5" thickBot="1" x14ac:dyDescent="0.25">
      <c r="A261" s="88"/>
      <c r="B261" s="89" t="s">
        <v>218</v>
      </c>
      <c r="C261" s="89"/>
      <c r="D261" s="96"/>
      <c r="E261" s="158">
        <f>SUM(E249:E260)</f>
        <v>0</v>
      </c>
    </row>
    <row r="262" spans="1:5" x14ac:dyDescent="0.2">
      <c r="A262" s="88"/>
      <c r="B262" s="90"/>
      <c r="C262" s="90"/>
      <c r="D262" s="99"/>
      <c r="E262" s="31"/>
    </row>
    <row r="263" spans="1:5" x14ac:dyDescent="0.2">
      <c r="A263" s="154" t="s">
        <v>219</v>
      </c>
      <c r="B263" s="86" t="s">
        <v>220</v>
      </c>
      <c r="C263" s="71"/>
      <c r="D263" s="71"/>
      <c r="E263" s="31"/>
    </row>
    <row r="264" spans="1:5" ht="25.5" x14ac:dyDescent="0.2">
      <c r="A264" s="88" t="s">
        <v>221</v>
      </c>
      <c r="B264" s="152" t="s">
        <v>222</v>
      </c>
      <c r="C264" s="71"/>
      <c r="D264" s="71"/>
      <c r="E264" s="31"/>
    </row>
    <row r="265" spans="1:5" x14ac:dyDescent="0.2">
      <c r="B265" s="153" t="s">
        <v>224</v>
      </c>
      <c r="C265" s="71"/>
      <c r="D265" s="71"/>
      <c r="E265" s="31"/>
    </row>
    <row r="266" spans="1:5" x14ac:dyDescent="0.2">
      <c r="B266" s="153" t="s">
        <v>223</v>
      </c>
      <c r="C266" s="71"/>
      <c r="D266" s="71"/>
      <c r="E266" s="31"/>
    </row>
    <row r="267" spans="1:5" x14ac:dyDescent="0.2">
      <c r="B267" s="153" t="s">
        <v>1</v>
      </c>
      <c r="C267" s="71">
        <v>1</v>
      </c>
      <c r="D267" s="71"/>
      <c r="E267" s="31">
        <f>C267*D267</f>
        <v>0</v>
      </c>
    </row>
    <row r="268" spans="1:5" x14ac:dyDescent="0.2">
      <c r="C268" s="71"/>
      <c r="D268" s="71"/>
      <c r="E268" s="31"/>
    </row>
    <row r="269" spans="1:5" ht="25.5" x14ac:dyDescent="0.2">
      <c r="A269" s="125" t="s">
        <v>225</v>
      </c>
      <c r="B269" s="132" t="s">
        <v>231</v>
      </c>
      <c r="C269" s="71"/>
      <c r="D269" s="71"/>
      <c r="E269" s="31"/>
    </row>
    <row r="270" spans="1:5" ht="38.25" x14ac:dyDescent="0.2">
      <c r="B270" s="132" t="s">
        <v>226</v>
      </c>
      <c r="C270" s="71"/>
      <c r="D270" s="71"/>
      <c r="E270" s="31"/>
    </row>
    <row r="271" spans="1:5" x14ac:dyDescent="0.2">
      <c r="B271" s="131" t="s">
        <v>227</v>
      </c>
      <c r="C271" s="71"/>
      <c r="D271" s="71"/>
      <c r="E271" s="31"/>
    </row>
    <row r="272" spans="1:5" x14ac:dyDescent="0.2">
      <c r="B272" s="131" t="s">
        <v>1</v>
      </c>
      <c r="C272" s="71">
        <v>2</v>
      </c>
      <c r="D272" s="71"/>
      <c r="E272" s="31">
        <f>C272*D272</f>
        <v>0</v>
      </c>
    </row>
    <row r="273" spans="1:5" x14ac:dyDescent="0.2">
      <c r="C273" s="71"/>
      <c r="D273" s="71"/>
      <c r="E273" s="31"/>
    </row>
    <row r="274" spans="1:5" ht="25.5" x14ac:dyDescent="0.2">
      <c r="A274" s="125" t="s">
        <v>228</v>
      </c>
      <c r="B274" s="132" t="s">
        <v>232</v>
      </c>
      <c r="C274" s="71"/>
      <c r="D274" s="71"/>
      <c r="E274" s="31"/>
    </row>
    <row r="275" spans="1:5" ht="38.25" x14ac:dyDescent="0.2">
      <c r="B275" s="132" t="s">
        <v>229</v>
      </c>
      <c r="C275" s="71"/>
      <c r="D275" s="71"/>
      <c r="E275" s="31"/>
    </row>
    <row r="276" spans="1:5" x14ac:dyDescent="0.2">
      <c r="B276" s="131" t="s">
        <v>227</v>
      </c>
      <c r="C276" s="71"/>
      <c r="D276" s="71"/>
      <c r="E276" s="31"/>
    </row>
    <row r="277" spans="1:5" x14ac:dyDescent="0.2">
      <c r="B277" s="131" t="s">
        <v>1</v>
      </c>
      <c r="C277" s="71">
        <v>1</v>
      </c>
      <c r="D277" s="71"/>
      <c r="E277" s="31">
        <f>C277*D277</f>
        <v>0</v>
      </c>
    </row>
    <row r="278" spans="1:5" x14ac:dyDescent="0.2">
      <c r="C278" s="71"/>
      <c r="D278" s="71"/>
      <c r="E278" s="31"/>
    </row>
    <row r="279" spans="1:5" ht="25.5" x14ac:dyDescent="0.2">
      <c r="A279" s="125" t="s">
        <v>230</v>
      </c>
      <c r="B279" s="132" t="s">
        <v>233</v>
      </c>
      <c r="C279" s="71"/>
      <c r="D279" s="71"/>
      <c r="E279" s="31"/>
    </row>
    <row r="280" spans="1:5" x14ac:dyDescent="0.2">
      <c r="B280" s="155" t="s">
        <v>234</v>
      </c>
      <c r="C280" s="71"/>
      <c r="D280" s="71"/>
      <c r="E280" s="31"/>
    </row>
    <row r="281" spans="1:5" ht="25.5" x14ac:dyDescent="0.2">
      <c r="B281" s="132" t="s">
        <v>235</v>
      </c>
      <c r="C281" s="71"/>
      <c r="D281" s="71"/>
      <c r="E281" s="31"/>
    </row>
    <row r="282" spans="1:5" ht="51" x14ac:dyDescent="0.2">
      <c r="B282" s="132" t="s">
        <v>236</v>
      </c>
      <c r="C282" s="71"/>
      <c r="D282" s="71"/>
      <c r="E282" s="31"/>
    </row>
    <row r="283" spans="1:5" ht="25.5" x14ac:dyDescent="0.2">
      <c r="B283" s="132" t="s">
        <v>237</v>
      </c>
      <c r="C283" s="71"/>
      <c r="D283" s="71"/>
      <c r="E283" s="31"/>
    </row>
    <row r="284" spans="1:5" ht="25.5" x14ac:dyDescent="0.2">
      <c r="B284" s="132" t="s">
        <v>238</v>
      </c>
      <c r="C284" s="71"/>
      <c r="D284" s="71"/>
      <c r="E284" s="31"/>
    </row>
    <row r="285" spans="1:5" ht="51" x14ac:dyDescent="0.2">
      <c r="B285" s="132" t="s">
        <v>239</v>
      </c>
      <c r="C285" s="71"/>
      <c r="D285" s="71"/>
      <c r="E285" s="31"/>
    </row>
    <row r="286" spans="1:5" x14ac:dyDescent="0.2">
      <c r="B286" s="155" t="s">
        <v>240</v>
      </c>
      <c r="C286" s="71"/>
      <c r="D286" s="71"/>
      <c r="E286" s="31"/>
    </row>
    <row r="287" spans="1:5" ht="25.5" x14ac:dyDescent="0.2">
      <c r="B287" s="132" t="s">
        <v>241</v>
      </c>
      <c r="C287" s="71"/>
      <c r="D287" s="71"/>
      <c r="E287" s="31"/>
    </row>
    <row r="288" spans="1:5" x14ac:dyDescent="0.2">
      <c r="B288" s="131" t="s">
        <v>195</v>
      </c>
      <c r="C288" s="71">
        <v>1</v>
      </c>
      <c r="D288" s="71"/>
      <c r="E288" s="31">
        <f>C288*D288</f>
        <v>0</v>
      </c>
    </row>
    <row r="289" spans="1:5" x14ac:dyDescent="0.2">
      <c r="C289" s="71"/>
      <c r="D289" s="71"/>
      <c r="E289" s="31"/>
    </row>
    <row r="290" spans="1:5" ht="76.5" x14ac:dyDescent="0.2">
      <c r="A290" s="125" t="s">
        <v>242</v>
      </c>
      <c r="B290" s="132" t="s">
        <v>295</v>
      </c>
      <c r="C290" s="71"/>
      <c r="D290" s="71"/>
      <c r="E290" s="31"/>
    </row>
    <row r="291" spans="1:5" x14ac:dyDescent="0.2">
      <c r="B291" s="131" t="s">
        <v>1</v>
      </c>
      <c r="C291" s="71">
        <v>1</v>
      </c>
      <c r="D291" s="71"/>
      <c r="E291" s="31">
        <f>C291*D291</f>
        <v>0</v>
      </c>
    </row>
    <row r="292" spans="1:5" x14ac:dyDescent="0.2">
      <c r="C292" s="71"/>
      <c r="D292" s="71"/>
      <c r="E292" s="31"/>
    </row>
    <row r="293" spans="1:5" ht="13.5" thickBot="1" x14ac:dyDescent="0.25">
      <c r="B293" s="89" t="s">
        <v>243</v>
      </c>
      <c r="C293" s="89"/>
      <c r="D293" s="96"/>
      <c r="E293" s="158">
        <f>SUM(E263:E292)</f>
        <v>0</v>
      </c>
    </row>
    <row r="294" spans="1:5" x14ac:dyDescent="0.2">
      <c r="C294" s="71"/>
      <c r="D294" s="71"/>
      <c r="E294" s="31"/>
    </row>
    <row r="295" spans="1:5" x14ac:dyDescent="0.2">
      <c r="A295" s="154" t="s">
        <v>244</v>
      </c>
      <c r="B295" s="86" t="s">
        <v>245</v>
      </c>
      <c r="C295" s="71"/>
      <c r="D295" s="71"/>
      <c r="E295" s="31"/>
    </row>
    <row r="296" spans="1:5" ht="25.5" x14ac:dyDescent="0.2">
      <c r="A296" s="125" t="s">
        <v>246</v>
      </c>
      <c r="B296" s="152" t="s">
        <v>247</v>
      </c>
      <c r="C296" s="71"/>
      <c r="D296" s="71"/>
      <c r="E296" s="31"/>
    </row>
    <row r="297" spans="1:5" x14ac:dyDescent="0.2">
      <c r="B297" s="153" t="s">
        <v>248</v>
      </c>
      <c r="C297" s="71"/>
      <c r="D297" s="71"/>
      <c r="E297" s="31"/>
    </row>
    <row r="298" spans="1:5" x14ac:dyDescent="0.2">
      <c r="B298" s="153" t="s">
        <v>249</v>
      </c>
      <c r="C298" s="71"/>
      <c r="D298" s="71"/>
      <c r="E298" s="31"/>
    </row>
    <row r="299" spans="1:5" x14ac:dyDescent="0.2">
      <c r="B299" s="153" t="s">
        <v>1</v>
      </c>
      <c r="C299" s="71">
        <v>2</v>
      </c>
      <c r="D299" s="71"/>
      <c r="E299" s="31">
        <f>C299*D299</f>
        <v>0</v>
      </c>
    </row>
    <row r="300" spans="1:5" x14ac:dyDescent="0.2">
      <c r="C300" s="71"/>
      <c r="D300" s="71"/>
      <c r="E300" s="31"/>
    </row>
    <row r="301" spans="1:5" ht="25.5" x14ac:dyDescent="0.2">
      <c r="A301" s="125" t="s">
        <v>250</v>
      </c>
      <c r="B301" s="152" t="s">
        <v>251</v>
      </c>
      <c r="C301" s="71"/>
      <c r="D301" s="71"/>
      <c r="E301" s="31"/>
    </row>
    <row r="302" spans="1:5" x14ac:dyDescent="0.2">
      <c r="B302" s="153" t="s">
        <v>252</v>
      </c>
      <c r="C302" s="71"/>
      <c r="D302" s="71"/>
      <c r="E302" s="31"/>
    </row>
    <row r="303" spans="1:5" x14ac:dyDescent="0.2">
      <c r="B303" s="153" t="s">
        <v>249</v>
      </c>
      <c r="C303" s="71"/>
      <c r="D303" s="71"/>
      <c r="E303" s="31"/>
    </row>
    <row r="304" spans="1:5" x14ac:dyDescent="0.2">
      <c r="B304" s="153" t="s">
        <v>1</v>
      </c>
      <c r="C304" s="71">
        <v>1</v>
      </c>
      <c r="D304" s="71"/>
      <c r="E304" s="31">
        <f>C304*D304</f>
        <v>0</v>
      </c>
    </row>
    <row r="305" spans="1:5" x14ac:dyDescent="0.2">
      <c r="C305" s="71"/>
      <c r="D305" s="71"/>
      <c r="E305" s="31"/>
    </row>
    <row r="306" spans="1:5" ht="25.5" x14ac:dyDescent="0.2">
      <c r="A306" s="125" t="s">
        <v>253</v>
      </c>
      <c r="B306" s="132" t="s">
        <v>254</v>
      </c>
      <c r="C306" s="71"/>
      <c r="D306" s="71"/>
      <c r="E306" s="31"/>
    </row>
    <row r="307" spans="1:5" x14ac:dyDescent="0.2">
      <c r="B307" s="153" t="s">
        <v>255</v>
      </c>
      <c r="C307" s="71"/>
      <c r="D307" s="71"/>
      <c r="E307" s="31"/>
    </row>
    <row r="308" spans="1:5" x14ac:dyDescent="0.2">
      <c r="B308" s="153" t="s">
        <v>256</v>
      </c>
      <c r="C308" s="71"/>
      <c r="D308" s="71"/>
      <c r="E308" s="31"/>
    </row>
    <row r="309" spans="1:5" x14ac:dyDescent="0.2">
      <c r="B309" s="153" t="s">
        <v>1</v>
      </c>
      <c r="C309" s="71">
        <v>1</v>
      </c>
      <c r="D309" s="71"/>
      <c r="E309" s="31">
        <f>C309*D309</f>
        <v>0</v>
      </c>
    </row>
    <row r="310" spans="1:5" x14ac:dyDescent="0.2">
      <c r="C310" s="71"/>
      <c r="D310" s="71"/>
      <c r="E310" s="31"/>
    </row>
    <row r="311" spans="1:5" ht="51" x14ac:dyDescent="0.2">
      <c r="A311" s="125" t="s">
        <v>257</v>
      </c>
      <c r="B311" s="132" t="s">
        <v>258</v>
      </c>
      <c r="C311" s="71"/>
      <c r="D311" s="71"/>
      <c r="E311" s="31"/>
    </row>
    <row r="312" spans="1:5" x14ac:dyDescent="0.2">
      <c r="B312" s="131" t="s">
        <v>1</v>
      </c>
      <c r="C312" s="71">
        <v>19</v>
      </c>
      <c r="D312" s="71"/>
      <c r="E312" s="31">
        <f>C312*D312</f>
        <v>0</v>
      </c>
    </row>
    <row r="313" spans="1:5" x14ac:dyDescent="0.2">
      <c r="C313" s="71"/>
      <c r="D313" s="71"/>
      <c r="E313" s="31"/>
    </row>
    <row r="314" spans="1:5" ht="25.5" x14ac:dyDescent="0.2">
      <c r="A314" s="125" t="s">
        <v>259</v>
      </c>
      <c r="B314" s="132" t="s">
        <v>260</v>
      </c>
      <c r="C314" s="71"/>
      <c r="D314" s="71"/>
      <c r="E314" s="31"/>
    </row>
    <row r="315" spans="1:5" ht="38.25" x14ac:dyDescent="0.2">
      <c r="B315" s="132" t="s">
        <v>261</v>
      </c>
      <c r="C315" s="71"/>
      <c r="D315" s="71"/>
      <c r="E315" s="31"/>
    </row>
    <row r="316" spans="1:5" x14ac:dyDescent="0.2">
      <c r="B316" s="131" t="s">
        <v>227</v>
      </c>
      <c r="C316" s="71"/>
      <c r="D316" s="71"/>
      <c r="E316" s="31"/>
    </row>
    <row r="317" spans="1:5" x14ac:dyDescent="0.2">
      <c r="B317" s="131" t="s">
        <v>1</v>
      </c>
      <c r="C317" s="71">
        <v>6</v>
      </c>
      <c r="D317" s="71"/>
      <c r="E317" s="31">
        <f>C317*D317</f>
        <v>0</v>
      </c>
    </row>
    <row r="318" spans="1:5" x14ac:dyDescent="0.2">
      <c r="D318" s="69"/>
      <c r="E318" s="31"/>
    </row>
    <row r="319" spans="1:5" ht="13.5" thickBot="1" x14ac:dyDescent="0.25">
      <c r="B319" s="89" t="s">
        <v>262</v>
      </c>
      <c r="C319" s="89"/>
      <c r="D319" s="96"/>
      <c r="E319" s="158">
        <f>SUM(E296:E318)</f>
        <v>0</v>
      </c>
    </row>
    <row r="320" spans="1:5" x14ac:dyDescent="0.2">
      <c r="D320" s="69"/>
      <c r="E320" s="31"/>
    </row>
    <row r="321" spans="1:5" x14ac:dyDescent="0.2">
      <c r="D321" s="69"/>
      <c r="E321" s="31"/>
    </row>
    <row r="322" spans="1:5" ht="13.5" customHeight="1" x14ac:dyDescent="0.2">
      <c r="A322" s="154" t="s">
        <v>263</v>
      </c>
      <c r="B322" s="86" t="s">
        <v>264</v>
      </c>
      <c r="D322" s="69"/>
      <c r="E322" s="31"/>
    </row>
    <row r="323" spans="1:5" ht="38.25" x14ac:dyDescent="0.2">
      <c r="A323" s="125" t="s">
        <v>265</v>
      </c>
      <c r="B323" s="132" t="s">
        <v>266</v>
      </c>
      <c r="C323" s="71"/>
      <c r="D323" s="71"/>
      <c r="E323" s="31"/>
    </row>
    <row r="324" spans="1:5" x14ac:dyDescent="0.2">
      <c r="B324" s="131" t="s">
        <v>1</v>
      </c>
      <c r="C324" s="71">
        <v>1</v>
      </c>
      <c r="D324" s="71"/>
      <c r="E324" s="31">
        <f>C324*D324</f>
        <v>0</v>
      </c>
    </row>
    <row r="325" spans="1:5" x14ac:dyDescent="0.2">
      <c r="D325" s="69"/>
      <c r="E325" s="31"/>
    </row>
    <row r="326" spans="1:5" ht="13.5" thickBot="1" x14ac:dyDescent="0.25">
      <c r="B326" s="89" t="s">
        <v>267</v>
      </c>
      <c r="C326" s="89"/>
      <c r="D326" s="96"/>
      <c r="E326" s="158">
        <f>SUM(E322:E325)</f>
        <v>0</v>
      </c>
    </row>
    <row r="327" spans="1:5" x14ac:dyDescent="0.2">
      <c r="D327" s="69"/>
      <c r="E327" s="31"/>
    </row>
    <row r="328" spans="1:5" x14ac:dyDescent="0.2">
      <c r="D328" s="69"/>
      <c r="E328" s="31"/>
    </row>
    <row r="329" spans="1:5" x14ac:dyDescent="0.2">
      <c r="A329" s="154" t="s">
        <v>268</v>
      </c>
      <c r="B329" s="86" t="s">
        <v>269</v>
      </c>
      <c r="D329" s="69"/>
      <c r="E329" s="31"/>
    </row>
    <row r="330" spans="1:5" ht="38.25" x14ac:dyDescent="0.2">
      <c r="A330" s="125" t="s">
        <v>270</v>
      </c>
      <c r="B330" s="132" t="s">
        <v>271</v>
      </c>
      <c r="C330" s="71"/>
      <c r="D330" s="71"/>
      <c r="E330" s="31"/>
    </row>
    <row r="331" spans="1:5" ht="63.75" x14ac:dyDescent="0.2">
      <c r="B331" s="132" t="s">
        <v>272</v>
      </c>
      <c r="C331" s="71"/>
      <c r="D331" s="71"/>
      <c r="E331" s="31"/>
    </row>
    <row r="332" spans="1:5" x14ac:dyDescent="0.2">
      <c r="B332" s="131" t="s">
        <v>227</v>
      </c>
      <c r="C332" s="71"/>
      <c r="D332" s="71"/>
      <c r="E332" s="31"/>
    </row>
    <row r="333" spans="1:5" x14ac:dyDescent="0.2">
      <c r="B333" s="131" t="s">
        <v>1</v>
      </c>
      <c r="C333" s="71">
        <v>16</v>
      </c>
      <c r="D333" s="71"/>
      <c r="E333" s="31">
        <f>C333*D333</f>
        <v>0</v>
      </c>
    </row>
    <row r="334" spans="1:5" x14ac:dyDescent="0.2">
      <c r="D334" s="69"/>
      <c r="E334" s="31"/>
    </row>
    <row r="335" spans="1:5" ht="38.25" x14ac:dyDescent="0.2">
      <c r="A335" s="125" t="s">
        <v>273</v>
      </c>
      <c r="B335" s="145" t="s">
        <v>274</v>
      </c>
      <c r="C335" s="71"/>
      <c r="D335" s="71"/>
      <c r="E335" s="31"/>
    </row>
    <row r="336" spans="1:5" x14ac:dyDescent="0.2">
      <c r="B336" s="131" t="s">
        <v>1</v>
      </c>
      <c r="C336" s="71">
        <v>1</v>
      </c>
      <c r="D336" s="71"/>
      <c r="E336" s="31">
        <f>C336*D336</f>
        <v>0</v>
      </c>
    </row>
    <row r="337" spans="1:5" x14ac:dyDescent="0.2">
      <c r="D337" s="69"/>
      <c r="E337" s="31"/>
    </row>
    <row r="338" spans="1:5" ht="13.5" thickBot="1" x14ac:dyDescent="0.25">
      <c r="B338" s="89" t="s">
        <v>275</v>
      </c>
      <c r="C338" s="89"/>
      <c r="D338" s="96"/>
      <c r="E338" s="158">
        <f>SUM(E329:E337)</f>
        <v>0</v>
      </c>
    </row>
    <row r="339" spans="1:5" x14ac:dyDescent="0.2">
      <c r="D339" s="69"/>
      <c r="E339" s="31"/>
    </row>
    <row r="340" spans="1:5" x14ac:dyDescent="0.2">
      <c r="A340" s="156" t="s">
        <v>276</v>
      </c>
      <c r="B340" s="157" t="s">
        <v>277</v>
      </c>
      <c r="D340" s="69"/>
      <c r="E340" s="31"/>
    </row>
    <row r="341" spans="1:5" ht="25.5" x14ac:dyDescent="0.2">
      <c r="A341" s="125" t="s">
        <v>278</v>
      </c>
      <c r="B341" s="152" t="s">
        <v>296</v>
      </c>
      <c r="C341" s="71"/>
      <c r="D341" s="71"/>
      <c r="E341" s="31"/>
    </row>
    <row r="342" spans="1:5" x14ac:dyDescent="0.2">
      <c r="B342" s="153" t="s">
        <v>279</v>
      </c>
      <c r="C342" s="71"/>
      <c r="D342" s="71"/>
      <c r="E342" s="31"/>
    </row>
    <row r="343" spans="1:5" x14ac:dyDescent="0.2">
      <c r="B343" s="153" t="s">
        <v>223</v>
      </c>
      <c r="C343" s="71"/>
      <c r="D343" s="71"/>
      <c r="E343" s="31"/>
    </row>
    <row r="344" spans="1:5" x14ac:dyDescent="0.2">
      <c r="B344" s="153" t="s">
        <v>1</v>
      </c>
      <c r="C344" s="71">
        <v>1</v>
      </c>
      <c r="D344" s="71"/>
      <c r="E344" s="31">
        <f>C344*D344</f>
        <v>0</v>
      </c>
    </row>
    <row r="345" spans="1:5" x14ac:dyDescent="0.2">
      <c r="D345" s="69"/>
      <c r="E345" s="31"/>
    </row>
    <row r="346" spans="1:5" ht="51" x14ac:dyDescent="0.2">
      <c r="A346" s="125" t="s">
        <v>280</v>
      </c>
      <c r="B346" s="132" t="s">
        <v>258</v>
      </c>
      <c r="C346" s="71"/>
      <c r="D346" s="71"/>
      <c r="E346" s="31"/>
    </row>
    <row r="347" spans="1:5" x14ac:dyDescent="0.2">
      <c r="B347" s="131" t="s">
        <v>1</v>
      </c>
      <c r="C347" s="71">
        <v>2</v>
      </c>
      <c r="D347" s="71"/>
      <c r="E347" s="31">
        <f>C347*D347</f>
        <v>0</v>
      </c>
    </row>
    <row r="348" spans="1:5" x14ac:dyDescent="0.2">
      <c r="D348" s="69"/>
      <c r="E348" s="31"/>
    </row>
    <row r="349" spans="1:5" ht="13.5" thickBot="1" x14ac:dyDescent="0.25">
      <c r="B349" s="89" t="s">
        <v>281</v>
      </c>
      <c r="C349" s="89"/>
      <c r="D349" s="96"/>
      <c r="E349" s="158">
        <f>SUM(E340:E348)</f>
        <v>0</v>
      </c>
    </row>
    <row r="350" spans="1:5" x14ac:dyDescent="0.2">
      <c r="D350" s="69"/>
      <c r="E350" s="31"/>
    </row>
    <row r="351" spans="1:5" x14ac:dyDescent="0.2">
      <c r="D351" s="69"/>
      <c r="E351" s="31"/>
    </row>
    <row r="352" spans="1:5" x14ac:dyDescent="0.2">
      <c r="A352" s="156" t="s">
        <v>282</v>
      </c>
      <c r="B352" s="157" t="s">
        <v>283</v>
      </c>
      <c r="D352" s="69"/>
      <c r="E352" s="31"/>
    </row>
    <row r="353" spans="1:5" ht="51" x14ac:dyDescent="0.2">
      <c r="A353" s="130" t="s">
        <v>284</v>
      </c>
      <c r="B353" s="145" t="s">
        <v>285</v>
      </c>
      <c r="D353" s="69"/>
      <c r="E353" s="31"/>
    </row>
    <row r="354" spans="1:5" ht="260.25" customHeight="1" x14ac:dyDescent="0.2">
      <c r="C354" s="71"/>
      <c r="D354" s="71"/>
      <c r="E354" s="31"/>
    </row>
    <row r="355" spans="1:5" x14ac:dyDescent="0.2">
      <c r="B355" s="131" t="s">
        <v>1</v>
      </c>
      <c r="C355" s="71">
        <v>3</v>
      </c>
      <c r="D355" s="71"/>
      <c r="E355" s="31">
        <f>C355*D355</f>
        <v>0</v>
      </c>
    </row>
    <row r="356" spans="1:5" x14ac:dyDescent="0.2">
      <c r="D356" s="69"/>
      <c r="E356" s="31"/>
    </row>
    <row r="357" spans="1:5" ht="13.5" thickBot="1" x14ac:dyDescent="0.25">
      <c r="B357" s="89" t="s">
        <v>286</v>
      </c>
      <c r="C357" s="89"/>
      <c r="D357" s="96"/>
      <c r="E357" s="158">
        <f>SUM(E348:E356)</f>
        <v>0</v>
      </c>
    </row>
    <row r="358" spans="1:5" ht="13.5" thickBot="1" x14ac:dyDescent="0.25">
      <c r="D358" s="69"/>
      <c r="E358" s="31"/>
    </row>
    <row r="359" spans="1:5" ht="15.75" thickBot="1" x14ac:dyDescent="0.3">
      <c r="A359" s="159"/>
      <c r="B359" s="160" t="s">
        <v>287</v>
      </c>
      <c r="C359" s="161"/>
      <c r="D359" s="162"/>
      <c r="E359" s="163">
        <f>E357+E349+E338+E326+E319+E293+E261+E246+E229+E208+E186</f>
        <v>0</v>
      </c>
    </row>
    <row r="360" spans="1:5" x14ac:dyDescent="0.2">
      <c r="D360" s="69"/>
      <c r="E360" s="31"/>
    </row>
    <row r="361" spans="1:5" x14ac:dyDescent="0.2">
      <c r="D361" s="69"/>
      <c r="E361" s="31"/>
    </row>
    <row r="362" spans="1:5" x14ac:dyDescent="0.2">
      <c r="D362" s="69"/>
      <c r="E362" s="31"/>
    </row>
    <row r="363" spans="1:5" x14ac:dyDescent="0.2">
      <c r="D363" s="69"/>
      <c r="E363" s="31"/>
    </row>
    <row r="364" spans="1:5" x14ac:dyDescent="0.2">
      <c r="E364" s="31"/>
    </row>
    <row r="365" spans="1:5" x14ac:dyDescent="0.2">
      <c r="E365" s="31"/>
    </row>
    <row r="366" spans="1:5" x14ac:dyDescent="0.2">
      <c r="E366" s="31"/>
    </row>
    <row r="367" spans="1:5" x14ac:dyDescent="0.2">
      <c r="E367" s="31"/>
    </row>
    <row r="368" spans="1:5" x14ac:dyDescent="0.2">
      <c r="E368" s="31"/>
    </row>
    <row r="369" spans="5:5" x14ac:dyDescent="0.2">
      <c r="E369" s="31"/>
    </row>
    <row r="370" spans="5:5" x14ac:dyDescent="0.2">
      <c r="E370" s="31"/>
    </row>
    <row r="371" spans="5:5" x14ac:dyDescent="0.2">
      <c r="E371" s="31"/>
    </row>
    <row r="372" spans="5:5" x14ac:dyDescent="0.2">
      <c r="E372" s="31"/>
    </row>
    <row r="373" spans="5:5" x14ac:dyDescent="0.2">
      <c r="E373" s="31"/>
    </row>
    <row r="374" spans="5:5" x14ac:dyDescent="0.2">
      <c r="E374" s="31"/>
    </row>
    <row r="375" spans="5:5" x14ac:dyDescent="0.2">
      <c r="E375" s="31"/>
    </row>
    <row r="376" spans="5:5" x14ac:dyDescent="0.2">
      <c r="E376" s="31"/>
    </row>
    <row r="377" spans="5:5" x14ac:dyDescent="0.2">
      <c r="E377" s="31"/>
    </row>
    <row r="378" spans="5:5" x14ac:dyDescent="0.2">
      <c r="E378" s="31"/>
    </row>
    <row r="379" spans="5:5" x14ac:dyDescent="0.2">
      <c r="E379" s="31"/>
    </row>
    <row r="380" spans="5:5" x14ac:dyDescent="0.2">
      <c r="E380" s="31"/>
    </row>
    <row r="381" spans="5:5" x14ac:dyDescent="0.2">
      <c r="E381" s="31"/>
    </row>
    <row r="382" spans="5:5" x14ac:dyDescent="0.2">
      <c r="E382" s="31"/>
    </row>
    <row r="383" spans="5:5" x14ac:dyDescent="0.2">
      <c r="E383" s="31"/>
    </row>
    <row r="384" spans="5:5" x14ac:dyDescent="0.2">
      <c r="E384" s="31"/>
    </row>
    <row r="385" spans="5:5" x14ac:dyDescent="0.2">
      <c r="E385" s="31"/>
    </row>
    <row r="386" spans="5:5" x14ac:dyDescent="0.2">
      <c r="E386" s="31"/>
    </row>
    <row r="387" spans="5:5" x14ac:dyDescent="0.2">
      <c r="E387" s="31"/>
    </row>
    <row r="388" spans="5:5" x14ac:dyDescent="0.2">
      <c r="E388" s="31"/>
    </row>
    <row r="389" spans="5:5" x14ac:dyDescent="0.2">
      <c r="E389" s="31"/>
    </row>
    <row r="390" spans="5:5" x14ac:dyDescent="0.2">
      <c r="E390" s="31"/>
    </row>
    <row r="391" spans="5:5" x14ac:dyDescent="0.2">
      <c r="E391" s="31"/>
    </row>
    <row r="392" spans="5:5" x14ac:dyDescent="0.2">
      <c r="E392" s="31"/>
    </row>
    <row r="393" spans="5:5" x14ac:dyDescent="0.2">
      <c r="E393" s="31"/>
    </row>
    <row r="394" spans="5:5" x14ac:dyDescent="0.2">
      <c r="E394" s="31"/>
    </row>
    <row r="395" spans="5:5" x14ac:dyDescent="0.2">
      <c r="E395" s="31"/>
    </row>
    <row r="396" spans="5:5" x14ac:dyDescent="0.2">
      <c r="E396" s="31"/>
    </row>
    <row r="397" spans="5:5" x14ac:dyDescent="0.2">
      <c r="E397" s="31"/>
    </row>
    <row r="398" spans="5:5" x14ac:dyDescent="0.2">
      <c r="E398" s="31"/>
    </row>
    <row r="399" spans="5:5" x14ac:dyDescent="0.2">
      <c r="E399" s="31"/>
    </row>
    <row r="400" spans="5:5" x14ac:dyDescent="0.2">
      <c r="E400" s="31"/>
    </row>
    <row r="401" spans="5:5" x14ac:dyDescent="0.2">
      <c r="E401" s="31"/>
    </row>
    <row r="402" spans="5:5" x14ac:dyDescent="0.2">
      <c r="E402" s="31"/>
    </row>
    <row r="403" spans="5:5" x14ac:dyDescent="0.2">
      <c r="E403" s="31"/>
    </row>
    <row r="404" spans="5:5" x14ac:dyDescent="0.2">
      <c r="E404" s="31"/>
    </row>
    <row r="405" spans="5:5" x14ac:dyDescent="0.2">
      <c r="E405" s="31"/>
    </row>
    <row r="406" spans="5:5" x14ac:dyDescent="0.2">
      <c r="E406" s="31"/>
    </row>
    <row r="407" spans="5:5" x14ac:dyDescent="0.2">
      <c r="E407" s="31"/>
    </row>
    <row r="408" spans="5:5" x14ac:dyDescent="0.2">
      <c r="E408" s="31"/>
    </row>
    <row r="409" spans="5:5" x14ac:dyDescent="0.2">
      <c r="E409" s="31"/>
    </row>
    <row r="410" spans="5:5" x14ac:dyDescent="0.2">
      <c r="E410" s="31"/>
    </row>
    <row r="411" spans="5:5" x14ac:dyDescent="0.2">
      <c r="E411" s="31"/>
    </row>
    <row r="412" spans="5:5" x14ac:dyDescent="0.2">
      <c r="E412" s="31"/>
    </row>
    <row r="413" spans="5:5" x14ac:dyDescent="0.2">
      <c r="E413" s="31"/>
    </row>
    <row r="414" spans="5:5" x14ac:dyDescent="0.2">
      <c r="E414" s="31"/>
    </row>
    <row r="415" spans="5:5" x14ac:dyDescent="0.2">
      <c r="E415" s="31"/>
    </row>
    <row r="416" spans="5:5" x14ac:dyDescent="0.2">
      <c r="E416" s="31"/>
    </row>
    <row r="417" spans="5:5" x14ac:dyDescent="0.2">
      <c r="E417" s="31"/>
    </row>
    <row r="418" spans="5:5" x14ac:dyDescent="0.2">
      <c r="E418" s="31"/>
    </row>
    <row r="419" spans="5:5" x14ac:dyDescent="0.2">
      <c r="E419" s="31"/>
    </row>
    <row r="420" spans="5:5" x14ac:dyDescent="0.2">
      <c r="E420" s="31"/>
    </row>
    <row r="421" spans="5:5" x14ac:dyDescent="0.2">
      <c r="E421" s="31"/>
    </row>
    <row r="422" spans="5:5" x14ac:dyDescent="0.2">
      <c r="E422" s="31"/>
    </row>
    <row r="423" spans="5:5" x14ac:dyDescent="0.2">
      <c r="E423" s="31"/>
    </row>
    <row r="424" spans="5:5" x14ac:dyDescent="0.2">
      <c r="E424" s="31"/>
    </row>
    <row r="425" spans="5:5" x14ac:dyDescent="0.2">
      <c r="E425" s="31"/>
    </row>
    <row r="426" spans="5:5" x14ac:dyDescent="0.2">
      <c r="E426" s="31"/>
    </row>
    <row r="427" spans="5:5" x14ac:dyDescent="0.2">
      <c r="E427" s="31"/>
    </row>
    <row r="428" spans="5:5" x14ac:dyDescent="0.2">
      <c r="E428" s="31"/>
    </row>
    <row r="429" spans="5:5" x14ac:dyDescent="0.2">
      <c r="E429" s="31"/>
    </row>
    <row r="430" spans="5:5" x14ac:dyDescent="0.2">
      <c r="E430" s="31"/>
    </row>
    <row r="431" spans="5:5" x14ac:dyDescent="0.2">
      <c r="E431" s="31"/>
    </row>
    <row r="432" spans="5:5" x14ac:dyDescent="0.2">
      <c r="E432" s="31"/>
    </row>
    <row r="433" spans="5:5" x14ac:dyDescent="0.2">
      <c r="E433" s="31"/>
    </row>
    <row r="434" spans="5:5" x14ac:dyDescent="0.2">
      <c r="E434" s="31"/>
    </row>
    <row r="435" spans="5:5" x14ac:dyDescent="0.2">
      <c r="E435" s="31"/>
    </row>
    <row r="436" spans="5:5" x14ac:dyDescent="0.2">
      <c r="E436" s="31"/>
    </row>
    <row r="437" spans="5:5" x14ac:dyDescent="0.2">
      <c r="E437" s="31"/>
    </row>
    <row r="438" spans="5:5" x14ac:dyDescent="0.2">
      <c r="E438" s="31"/>
    </row>
    <row r="439" spans="5:5" x14ac:dyDescent="0.2">
      <c r="E439" s="31"/>
    </row>
    <row r="440" spans="5:5" x14ac:dyDescent="0.2">
      <c r="E440" s="31"/>
    </row>
    <row r="441" spans="5:5" x14ac:dyDescent="0.2">
      <c r="E441" s="31"/>
    </row>
    <row r="442" spans="5:5" x14ac:dyDescent="0.2">
      <c r="E442" s="31"/>
    </row>
    <row r="443" spans="5:5" x14ac:dyDescent="0.2">
      <c r="E443" s="31"/>
    </row>
    <row r="444" spans="5:5" x14ac:dyDescent="0.2">
      <c r="E444" s="31"/>
    </row>
    <row r="445" spans="5:5" x14ac:dyDescent="0.2">
      <c r="E445" s="31"/>
    </row>
    <row r="446" spans="5:5" x14ac:dyDescent="0.2">
      <c r="E446" s="31"/>
    </row>
    <row r="447" spans="5:5" x14ac:dyDescent="0.2">
      <c r="E447" s="31"/>
    </row>
    <row r="448" spans="5:5" x14ac:dyDescent="0.2">
      <c r="E448" s="31"/>
    </row>
    <row r="449" spans="5:5" x14ac:dyDescent="0.2">
      <c r="E449" s="31"/>
    </row>
    <row r="450" spans="5:5" x14ac:dyDescent="0.2">
      <c r="E450" s="31"/>
    </row>
    <row r="451" spans="5:5" x14ac:dyDescent="0.2">
      <c r="E451" s="31"/>
    </row>
    <row r="452" spans="5:5" x14ac:dyDescent="0.2">
      <c r="E452" s="31"/>
    </row>
    <row r="453" spans="5:5" x14ac:dyDescent="0.2">
      <c r="E453" s="31"/>
    </row>
    <row r="454" spans="5:5" x14ac:dyDescent="0.2">
      <c r="E454" s="31"/>
    </row>
    <row r="455" spans="5:5" x14ac:dyDescent="0.2">
      <c r="E455" s="31"/>
    </row>
    <row r="456" spans="5:5" x14ac:dyDescent="0.2">
      <c r="E456" s="31"/>
    </row>
    <row r="457" spans="5:5" x14ac:dyDescent="0.2">
      <c r="E457" s="31"/>
    </row>
    <row r="458" spans="5:5" x14ac:dyDescent="0.2">
      <c r="E458" s="31"/>
    </row>
    <row r="459" spans="5:5" x14ac:dyDescent="0.2">
      <c r="E459" s="31"/>
    </row>
    <row r="460" spans="5:5" x14ac:dyDescent="0.2">
      <c r="E460" s="31"/>
    </row>
    <row r="461" spans="5:5" x14ac:dyDescent="0.2">
      <c r="E461" s="31"/>
    </row>
    <row r="462" spans="5:5" x14ac:dyDescent="0.2">
      <c r="E462" s="31"/>
    </row>
    <row r="463" spans="5:5" x14ac:dyDescent="0.2">
      <c r="E463" s="31"/>
    </row>
    <row r="464" spans="5:5" x14ac:dyDescent="0.2">
      <c r="E464" s="31"/>
    </row>
    <row r="465" spans="5:5" x14ac:dyDescent="0.2">
      <c r="E465" s="31"/>
    </row>
    <row r="466" spans="5:5" x14ac:dyDescent="0.2">
      <c r="E466" s="31"/>
    </row>
    <row r="467" spans="5:5" x14ac:dyDescent="0.2">
      <c r="E467" s="31"/>
    </row>
    <row r="468" spans="5:5" x14ac:dyDescent="0.2">
      <c r="E468" s="31"/>
    </row>
    <row r="469" spans="5:5" x14ac:dyDescent="0.2">
      <c r="E469" s="31"/>
    </row>
    <row r="470" spans="5:5" x14ac:dyDescent="0.2">
      <c r="E470" s="31"/>
    </row>
    <row r="471" spans="5:5" x14ac:dyDescent="0.2">
      <c r="E471" s="31"/>
    </row>
    <row r="472" spans="5:5" x14ac:dyDescent="0.2">
      <c r="E472" s="31"/>
    </row>
    <row r="473" spans="5:5" x14ac:dyDescent="0.2">
      <c r="E473" s="31"/>
    </row>
    <row r="474" spans="5:5" x14ac:dyDescent="0.2">
      <c r="E474" s="31"/>
    </row>
    <row r="475" spans="5:5" x14ac:dyDescent="0.2">
      <c r="E475" s="31"/>
    </row>
  </sheetData>
  <sheetProtection algorithmName="SHA-512" hashValue="RW9akcP4NbdUrpEcO9vSrXDsPgPOS2vFe/iC+LGPiCU+9piEmpkBIx7F1Ww8PtBx6kSFJEhYOr0+q9mMWrRwRw==" saltValue="Li8ajsSi7rVOJ2J2JSVUfQ==" spinCount="100000" sheet="1" objects="1" scenarios="1"/>
  <mergeCells count="1">
    <mergeCell ref="B3:E3"/>
  </mergeCells>
  <pageMargins left="0.7" right="0.7" top="0.75" bottom="0.75" header="0.3" footer="0.3"/>
  <pageSetup paperSize="9" scale="84" orientation="portrait" r:id="rId1"/>
  <rowBreaks count="6" manualBreakCount="6">
    <brk id="30" max="4" man="1"/>
    <brk id="52" max="16383" man="1"/>
    <brk id="86" max="4" man="1"/>
    <brk id="108" max="16383" man="1"/>
    <brk id="136" max="16383" man="1"/>
    <brk id="15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H118"/>
  <sheetViews>
    <sheetView topLeftCell="A64" workbookViewId="0">
      <selection activeCell="B108" sqref="B108"/>
    </sheetView>
  </sheetViews>
  <sheetFormatPr defaultColWidth="18.5703125" defaultRowHeight="12.75" x14ac:dyDescent="0.2"/>
  <sheetData>
    <row r="3" s="1" customFormat="1" x14ac:dyDescent="0.2"/>
    <row r="6" s="1" customFormat="1" x14ac:dyDescent="0.2"/>
    <row r="15" s="2" customFormat="1" x14ac:dyDescent="0.2"/>
    <row r="18" s="1" customFormat="1" x14ac:dyDescent="0.2"/>
    <row r="34" s="3" customFormat="1" x14ac:dyDescent="0.2"/>
    <row r="35" s="2" customFormat="1" x14ac:dyDescent="0.2"/>
    <row r="36" s="3" customFormat="1" x14ac:dyDescent="0.2"/>
    <row r="37" s="2" customFormat="1" x14ac:dyDescent="0.2"/>
    <row r="38" s="3" customFormat="1" x14ac:dyDescent="0.2"/>
    <row r="39" s="3" customFormat="1" x14ac:dyDescent="0.2"/>
    <row r="47" s="5" customFormat="1" ht="15.75" x14ac:dyDescent="0.25"/>
    <row r="48" s="5" customFormat="1" ht="15.75" x14ac:dyDescent="0.25"/>
    <row r="49" spans="1:8" s="7" customFormat="1" ht="15.75" x14ac:dyDescent="0.25"/>
    <row r="50" spans="1:8" s="5" customFormat="1" ht="15.75" x14ac:dyDescent="0.25"/>
    <row r="55" spans="1:8" ht="15.75" x14ac:dyDescent="0.25">
      <c r="D55" s="5"/>
      <c r="E55" s="5"/>
      <c r="F55" s="5"/>
      <c r="G55" s="5"/>
      <c r="H55" s="5"/>
    </row>
    <row r="56" spans="1:8" ht="15.75" x14ac:dyDescent="0.25">
      <c r="D56" s="5"/>
      <c r="E56" s="5"/>
      <c r="F56" s="5"/>
      <c r="G56" s="5"/>
      <c r="H56" s="5"/>
    </row>
    <row r="57" spans="1:8" ht="15.75" x14ac:dyDescent="0.25">
      <c r="D57" s="7"/>
      <c r="E57" s="7"/>
      <c r="F57" s="7"/>
      <c r="G57" s="7"/>
      <c r="H57" s="7"/>
    </row>
    <row r="58" spans="1:8" x14ac:dyDescent="0.2">
      <c r="A58" s="13"/>
    </row>
    <row r="59" spans="1:8" ht="228.75" customHeight="1" x14ac:dyDescent="0.2">
      <c r="A59" s="11"/>
    </row>
    <row r="60" spans="1:8" x14ac:dyDescent="0.2">
      <c r="A60" s="13"/>
    </row>
    <row r="61" spans="1:8" x14ac:dyDescent="0.2">
      <c r="A61" s="12"/>
    </row>
    <row r="62" spans="1:8" x14ac:dyDescent="0.2">
      <c r="A62" s="12"/>
    </row>
    <row r="63" spans="1:8" x14ac:dyDescent="0.2">
      <c r="A63" s="12"/>
    </row>
    <row r="64" spans="1:8" x14ac:dyDescent="0.2">
      <c r="A64" s="13"/>
    </row>
    <row r="65" spans="1:1" x14ac:dyDescent="0.2">
      <c r="A65" s="12"/>
    </row>
    <row r="67" spans="1:1" x14ac:dyDescent="0.2">
      <c r="A67" s="13"/>
    </row>
    <row r="68" spans="1:1" x14ac:dyDescent="0.2">
      <c r="A68" s="12"/>
    </row>
    <row r="100" spans="4:8" ht="15.75" x14ac:dyDescent="0.25">
      <c r="D100" s="5"/>
      <c r="E100" s="5"/>
      <c r="F100" s="5"/>
      <c r="G100" s="5"/>
      <c r="H100" s="5"/>
    </row>
    <row r="101" spans="4:8" ht="15.75" x14ac:dyDescent="0.25">
      <c r="D101" s="5"/>
      <c r="E101" s="5"/>
      <c r="F101" s="5"/>
      <c r="G101" s="5"/>
      <c r="H101" s="5"/>
    </row>
    <row r="102" spans="4:8" ht="15.75" x14ac:dyDescent="0.25">
      <c r="D102" s="7"/>
      <c r="E102" s="7"/>
      <c r="F102" s="7"/>
      <c r="G102" s="7"/>
      <c r="H102" s="7"/>
    </row>
    <row r="115" spans="4:7" ht="15.75" x14ac:dyDescent="0.25">
      <c r="D115" s="5"/>
      <c r="E115" s="5"/>
      <c r="F115" s="5"/>
      <c r="G115" s="5"/>
    </row>
    <row r="116" spans="4:7" ht="15.75" x14ac:dyDescent="0.25">
      <c r="D116" s="5"/>
      <c r="E116" s="5"/>
      <c r="F116" s="5"/>
      <c r="G116" s="5"/>
    </row>
    <row r="117" spans="4:7" ht="15.75" x14ac:dyDescent="0.25">
      <c r="D117" s="7"/>
      <c r="E117" s="7"/>
      <c r="F117" s="7"/>
      <c r="G117" s="7"/>
    </row>
    <row r="118" spans="4:7" ht="15.75" x14ac:dyDescent="0.25">
      <c r="D118" s="7"/>
      <c r="E118" s="7"/>
      <c r="F118" s="7"/>
      <c r="G118" s="7"/>
    </row>
  </sheetData>
  <phoneticPr fontId="0" type="noConversion"/>
  <pageMargins left="0.74803149606299213" right="0.74803149606299213" top="0.83" bottom="0.51" header="0.51181102362204722" footer="0.51181102362204722"/>
  <pageSetup paperSize="9" orientation="portrait" horizontalDpi="240" verticalDpi="144"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44:B44"/>
  <sheetViews>
    <sheetView workbookViewId="0">
      <selection activeCell="B45" sqref="B45"/>
    </sheetView>
  </sheetViews>
  <sheetFormatPr defaultRowHeight="12.75" x14ac:dyDescent="0.2"/>
  <cols>
    <col min="1" max="1" width="18.5703125" style="6" customWidth="1"/>
    <col min="2" max="2" width="40.28515625" style="4" customWidth="1"/>
  </cols>
  <sheetData>
    <row r="44" spans="1:2" s="10" customFormat="1" ht="20.25" x14ac:dyDescent="0.3">
      <c r="A44" s="8"/>
      <c r="B44" s="9"/>
    </row>
  </sheetData>
  <phoneticPr fontId="0" type="noConversion"/>
  <pageMargins left="1.3" right="0.75" top="1" bottom="1" header="0.5" footer="0.5"/>
  <pageSetup paperSize="9" orientation="portrait" horizontalDpi="360" verticalDpi="36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18</vt:i4>
      </vt:variant>
      <vt:variant>
        <vt:lpstr>Imenovani obsegi</vt:lpstr>
      </vt:variant>
      <vt:variant>
        <vt:i4>1</vt:i4>
      </vt:variant>
    </vt:vector>
  </HeadingPairs>
  <TitlesOfParts>
    <vt:vector size="19" baseType="lpstr">
      <vt:lpstr>REKAPITULACIJA</vt:lpstr>
      <vt:lpstr> pohištvo</vt:lpstr>
      <vt:lpstr>Sheet2</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List1</vt:lpstr>
      <vt:lpstr>REKAPITULACIJA!Področje_tiskanja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ing-arh</dc:creator>
  <cp:lastModifiedBy>Polona Čeh</cp:lastModifiedBy>
  <cp:lastPrinted>2017-05-11T07:56:07Z</cp:lastPrinted>
  <dcterms:created xsi:type="dcterms:W3CDTF">1999-01-20T05:53:30Z</dcterms:created>
  <dcterms:modified xsi:type="dcterms:W3CDTF">2018-05-15T18:57:21Z</dcterms:modified>
</cp:coreProperties>
</file>