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Uporabnik\Documents\vzdrzevalna dela 2018 pogodba\v objavo bo slo\3105208 v objavo\v zip\"/>
    </mc:Choice>
  </mc:AlternateContent>
  <bookViews>
    <workbookView xWindow="0" yWindow="0" windowWidth="28800" windowHeight="12435" tabRatio="711" activeTab="1"/>
  </bookViews>
  <sheets>
    <sheet name="GOI dela enot - REKAPITULACIJA" sheetId="1" r:id="rId1"/>
    <sheet name="GOI dela" sheetId="20" r:id="rId2"/>
    <sheet name="Sheet2" sheetId="2" state="hidden" r:id="rId3"/>
    <sheet name="Sheet3" sheetId="3" state="hidden" r:id="rId4"/>
    <sheet name="Sheet4" sheetId="4" state="hidden" r:id="rId5"/>
    <sheet name="Sheet5" sheetId="5" state="hidden" r:id="rId6"/>
    <sheet name="Sheet6" sheetId="6" state="hidden" r:id="rId7"/>
    <sheet name="Sheet7" sheetId="7" state="hidden" r:id="rId8"/>
    <sheet name="Sheet8" sheetId="8" state="hidden" r:id="rId9"/>
    <sheet name="Sheet9" sheetId="9" state="hidden" r:id="rId10"/>
    <sheet name="Sheet10" sheetId="10" state="hidden" r:id="rId11"/>
    <sheet name="Sheet11" sheetId="11" state="hidden" r:id="rId12"/>
    <sheet name="Sheet12" sheetId="12" state="hidden" r:id="rId13"/>
    <sheet name="Sheet13" sheetId="13" state="hidden" r:id="rId14"/>
    <sheet name="Sheet14" sheetId="14" state="hidden" r:id="rId15"/>
    <sheet name="Sheet15" sheetId="15" state="hidden" r:id="rId16"/>
    <sheet name="Sheet16" sheetId="16" state="hidden" r:id="rId17"/>
    <sheet name="List1" sheetId="17" state="hidden" r:id="rId18"/>
  </sheets>
  <definedNames>
    <definedName name="_xlnm.Print_Area" localSheetId="1">'GOI dela'!$A$1:$E$457</definedName>
    <definedName name="_xlnm.Print_Area" localSheetId="0">'GOI dela enot - REKAPITULACIJA'!$A$1:$E$82</definedName>
  </definedNames>
  <calcPr calcId="162913"/>
</workbook>
</file>

<file path=xl/calcChain.xml><?xml version="1.0" encoding="utf-8"?>
<calcChain xmlns="http://schemas.openxmlformats.org/spreadsheetml/2006/main">
  <c r="E316" i="20" l="1"/>
  <c r="E312" i="20"/>
  <c r="E308" i="20"/>
  <c r="E223" i="20" l="1"/>
  <c r="E220" i="20"/>
  <c r="E217" i="20"/>
  <c r="E370" i="20" l="1"/>
  <c r="E367" i="20"/>
  <c r="E278" i="20"/>
  <c r="E207" i="20" l="1"/>
  <c r="E204" i="20"/>
  <c r="E201" i="20"/>
  <c r="E198" i="20"/>
  <c r="E163" i="20" l="1"/>
  <c r="E160" i="20"/>
  <c r="E157" i="20"/>
  <c r="E431" i="20"/>
  <c r="E428" i="20"/>
  <c r="E425" i="20"/>
  <c r="E453" i="20"/>
  <c r="E450" i="20"/>
  <c r="E443" i="20"/>
  <c r="E446" i="20"/>
  <c r="E440" i="20"/>
  <c r="E421" i="20"/>
  <c r="E418" i="20"/>
  <c r="E415" i="20"/>
  <c r="E411" i="20"/>
  <c r="E406" i="20"/>
  <c r="E403" i="20"/>
  <c r="E434" i="20" l="1"/>
  <c r="E20" i="1" s="1"/>
  <c r="E455" i="20"/>
  <c r="E21" i="1" s="1"/>
  <c r="E394" i="20" l="1"/>
  <c r="E391" i="20"/>
  <c r="E383" i="20"/>
  <c r="E380" i="20"/>
  <c r="E377" i="20"/>
  <c r="E374" i="20"/>
  <c r="E359" i="20"/>
  <c r="E356" i="20"/>
  <c r="E353" i="20"/>
  <c r="E350" i="20"/>
  <c r="E347" i="20"/>
  <c r="E343" i="20"/>
  <c r="E340" i="20"/>
  <c r="E337" i="20"/>
  <c r="E329" i="20"/>
  <c r="E326" i="20"/>
  <c r="E322" i="20"/>
  <c r="E307" i="20"/>
  <c r="E303" i="20"/>
  <c r="E302" i="20"/>
  <c r="E301" i="20"/>
  <c r="E397" i="20" l="1"/>
  <c r="E19" i="1" s="1"/>
  <c r="E385" i="20"/>
  <c r="E18" i="1" s="1"/>
  <c r="E298" i="20"/>
  <c r="E295" i="20"/>
  <c r="E292" i="20"/>
  <c r="E289" i="20"/>
  <c r="E286" i="20"/>
  <c r="E275" i="20"/>
  <c r="E270" i="20"/>
  <c r="E264" i="20"/>
  <c r="E261" i="20"/>
  <c r="E257" i="20"/>
  <c r="E254" i="20"/>
  <c r="E251" i="20"/>
  <c r="E250" i="20"/>
  <c r="E238" i="20"/>
  <c r="E241" i="20"/>
  <c r="E235" i="20"/>
  <c r="E231" i="20"/>
  <c r="E213" i="20"/>
  <c r="E186" i="20"/>
  <c r="E195" i="20"/>
  <c r="E192" i="20"/>
  <c r="E189" i="20"/>
  <c r="E177" i="20"/>
  <c r="E174" i="20"/>
  <c r="E171" i="20"/>
  <c r="E225" i="20" l="1"/>
  <c r="E14" i="1" s="1"/>
  <c r="E280" i="20"/>
  <c r="E16" i="1" s="1"/>
  <c r="E179" i="20"/>
  <c r="E13" i="1" s="1"/>
  <c r="E243" i="20"/>
  <c r="E15" i="1" s="1"/>
  <c r="E331" i="20"/>
  <c r="E17" i="1" s="1"/>
  <c r="E153" i="20"/>
  <c r="E150" i="20"/>
  <c r="E145" i="20"/>
  <c r="E142" i="20"/>
  <c r="E139" i="20"/>
  <c r="E131" i="20"/>
  <c r="E128" i="20"/>
  <c r="E125" i="20"/>
  <c r="E122" i="20"/>
  <c r="E118" i="20"/>
  <c r="E115" i="20"/>
  <c r="E112" i="20"/>
  <c r="E109" i="20"/>
  <c r="E93" i="20"/>
  <c r="E105" i="20"/>
  <c r="E102" i="20"/>
  <c r="E99" i="20"/>
  <c r="E96" i="20"/>
  <c r="E88" i="20"/>
  <c r="E87" i="20"/>
  <c r="E84" i="20"/>
  <c r="E81" i="20"/>
  <c r="E73" i="20"/>
  <c r="E70" i="20"/>
  <c r="E67" i="20"/>
  <c r="E64" i="20"/>
  <c r="E61" i="20"/>
  <c r="E48" i="20"/>
  <c r="E57" i="20"/>
  <c r="E54" i="20"/>
  <c r="E51" i="20"/>
  <c r="E45" i="20"/>
  <c r="E36" i="20"/>
  <c r="E31" i="20"/>
  <c r="E165" i="20" l="1"/>
  <c r="E12" i="1" s="1"/>
  <c r="E133" i="20"/>
  <c r="E11" i="1" s="1"/>
  <c r="E75" i="20"/>
  <c r="E10" i="1" s="1"/>
  <c r="E24" i="20" l="1"/>
  <c r="E21" i="20"/>
  <c r="E17" i="20" l="1"/>
  <c r="E13" i="20"/>
  <c r="E10" i="20"/>
  <c r="E38" i="20" l="1"/>
  <c r="E9" i="1" s="1"/>
  <c r="E22" i="1" s="1"/>
  <c r="E25" i="1" s="1"/>
  <c r="E26" i="1" s="1"/>
  <c r="E27" i="1" s="1"/>
</calcChain>
</file>

<file path=xl/sharedStrings.xml><?xml version="1.0" encoding="utf-8"?>
<sst xmlns="http://schemas.openxmlformats.org/spreadsheetml/2006/main" count="540" uniqueCount="371">
  <si>
    <t>R E K A P I T U L A C I J A</t>
  </si>
  <si>
    <t>kom</t>
  </si>
  <si>
    <t>kpl</t>
  </si>
  <si>
    <t>1.0.</t>
  </si>
  <si>
    <t>m1</t>
  </si>
  <si>
    <t>m2</t>
  </si>
  <si>
    <t>2.0.</t>
  </si>
  <si>
    <t>DDV v višini 22,0%</t>
  </si>
  <si>
    <t>SKUPAJ  z DDV</t>
  </si>
  <si>
    <t>Dobava in montaža lesenega regala L oblike, dim. 270 x 60 x 200 + 240 x 60 x 200 cm, izdelanega iz masivnega lesa, 5 polic s povišano nosilnostjo. Regal bo namenjen shranjevanju zunanjih igrač vrtca.</t>
  </si>
  <si>
    <t>2.2.</t>
  </si>
  <si>
    <t>2.1.</t>
  </si>
  <si>
    <t>2.3.</t>
  </si>
  <si>
    <t>2.4.</t>
  </si>
  <si>
    <t>2.5.</t>
  </si>
  <si>
    <t>2.6.</t>
  </si>
  <si>
    <t>2.7.</t>
  </si>
  <si>
    <t>3.0.</t>
  </si>
  <si>
    <t>VRTEC KEKEC KRANJ</t>
  </si>
  <si>
    <t>4.0.</t>
  </si>
  <si>
    <t>VRTEC ČIRA ČARA KRANJ</t>
  </si>
  <si>
    <t>4.1.</t>
  </si>
  <si>
    <t>5.0.</t>
  </si>
  <si>
    <t>VRTEC JANINA KRANJ</t>
  </si>
  <si>
    <t>6.0.</t>
  </si>
  <si>
    <t>VRTEC ŽIV ŽAV STRAŽIŠČE</t>
  </si>
  <si>
    <t>7.0.</t>
  </si>
  <si>
    <t>8.0.</t>
  </si>
  <si>
    <t>VRTEC ČIRČE</t>
  </si>
  <si>
    <t>5.1.</t>
  </si>
  <si>
    <t>5.2.</t>
  </si>
  <si>
    <t>5.3.</t>
  </si>
  <si>
    <t>9.0.</t>
  </si>
  <si>
    <t>10.0.</t>
  </si>
  <si>
    <t>VRTEC ČEBELICA</t>
  </si>
  <si>
    <t>VRTEC ČEBELICA KRANJ</t>
  </si>
  <si>
    <t>VRTEC CICIBAN</t>
  </si>
  <si>
    <t>VRTEC CICIBAN KRANJ</t>
  </si>
  <si>
    <t>11.0.</t>
  </si>
  <si>
    <t>VRTEC SONČEK</t>
  </si>
  <si>
    <t>12.0.</t>
  </si>
  <si>
    <t>VRTEC MOJCA</t>
  </si>
  <si>
    <t>13.0.</t>
  </si>
  <si>
    <t>VRTEC NAJDIHOJCA</t>
  </si>
  <si>
    <t>13.0</t>
  </si>
  <si>
    <t>SANITARIJE</t>
  </si>
  <si>
    <t>1.1.</t>
  </si>
  <si>
    <t>1.2.</t>
  </si>
  <si>
    <t>3.1.</t>
  </si>
  <si>
    <t>3.2.</t>
  </si>
  <si>
    <t>7.1.</t>
  </si>
  <si>
    <t>VRTEC ČENČA</t>
  </si>
  <si>
    <t>Splošne opombe, ki veljajo za vse postavke popisa:</t>
  </si>
  <si>
    <t>1.</t>
  </si>
  <si>
    <t>Pri vseh pozicijah popisa je potrebno v ceni postavke zajeti naslednje:</t>
  </si>
  <si>
    <t xml:space="preserve"> -</t>
  </si>
  <si>
    <t xml:space="preserve">preverjanje predračunske izmere na objektu ter naročnika opozoriti na morebitna - odstopanja od predračunskih opisov del </t>
  </si>
  <si>
    <t>ter predvidenih količin,</t>
  </si>
  <si>
    <t>potrebna pripravljalna dela (označevanje, zarisovanje, gradbeni profili…),</t>
  </si>
  <si>
    <t>vse potrebne transporte do mesta vgrajevanja,</t>
  </si>
  <si>
    <t>delo potrebno za vgradnjo,</t>
  </si>
  <si>
    <t>vgradnjo materiala po pravilih stroke in navodilih zapisanih v tehničnih listih proizvajalca materiala,</t>
  </si>
  <si>
    <t>ves potrebni glavni in pomožni pritrdilni, vezni in tesnilni material,</t>
  </si>
  <si>
    <t>čiščenje (pometanje, sesanje...) površin med, obvezno po končanih delih na postavki (gradbeno in finalno čiščenje),</t>
  </si>
  <si>
    <t>preprečevanje prašenja objekta in okolice gradnje z vlaženjem, pregrajevanjem prostorov in drugimi ukrepi,</t>
  </si>
  <si>
    <t>odvoz odpadne embalaže na deponijo in plačilo dajatev za deponije,</t>
  </si>
  <si>
    <t>povračilo morebitne škode povzročene ostalim izvajalcem in investitorju,</t>
  </si>
  <si>
    <t>pripravo delavniške dokumentacije za vgradnjo vseh elementov, pripravo detajlov s tehničnim opisom,</t>
  </si>
  <si>
    <t>izdelavo tehničnih načrtov za proizvodnjo,</t>
  </si>
  <si>
    <t>preizkušanje kvalitete materiala, ki se vgrajuje in dokazovanje kvalitete z atesti,</t>
  </si>
  <si>
    <t>varnostni ukrepi (varovalne čelade, očala, vrvi, pasovi, lovilne mreže....),</t>
  </si>
  <si>
    <t>premični, fasadni in drugi delovni odri za izvedbo postavke.</t>
  </si>
  <si>
    <t>2.</t>
  </si>
  <si>
    <t>Izvajalec je dolžan pri sestavi ponudbe (in izvajanju del) upoštevati vse grafične in tekstualne dele popisov del.</t>
  </si>
  <si>
    <t>3.</t>
  </si>
  <si>
    <t>Izvajalec del mora preučiti   s popisom zahtevane tehnične karakteristike. Za proizvode, predvidene za vgradnjo, mora</t>
  </si>
  <si>
    <t>izvajalec predložiti tehnične liste (osnove za izjave o skladnosti)ter certifikate v sklopu DZO.</t>
  </si>
  <si>
    <t>4.</t>
  </si>
  <si>
    <t>Vgradijo se samo proizvodi, katere je predhodno s podpisom potrdil projektant in nadzornik objekta.</t>
  </si>
  <si>
    <t>6.</t>
  </si>
  <si>
    <t>V primeru tiskarskih napak in neskladij v popisu je dolžan na to opozoriti projektanta pred oddajo ponudbe.</t>
  </si>
  <si>
    <t>7.</t>
  </si>
  <si>
    <t xml:space="preserve">V vseh opisih del v posameznih pozicijah, kjer se navaja naziv artikla/materiala ali enakovreden, se bere ta tekstualna </t>
  </si>
  <si>
    <t>oznaka v smislu navedbe fizikalnih in tehničnih ter ostalih karakteristik, kar pomeni, da je dovoljeno uporabiti  podobne</t>
  </si>
  <si>
    <t>materiale z enakimi ali boljšimi tehničnimi, fizikalnimi in ostalimi karakteristikami.</t>
  </si>
  <si>
    <t>8.</t>
  </si>
  <si>
    <t>9.</t>
  </si>
  <si>
    <t>10.</t>
  </si>
  <si>
    <t>Plastični deli s težo enako ali večjo od 50 g ne smejo vsebovati dodatkov materialov, ki lahko ovirajo recikliranje.</t>
  </si>
  <si>
    <t>Premaz lesa ali plastični ali kovinski deli ne smejo vsebovati aziridina, kromovih (VI) spojin, več kot 5 % teže hlapnih organskih spojin (HOS) in nevarnih snovi, za katere velja eno ali več naslednjih standardnih opozoril, stavkov za nevarnost ali previdnostnih stavkov iz zakona, ki ureja kemikalije, ali Uredbe (ES) št. 1272/2008</t>
  </si>
  <si>
    <t xml:space="preserve"> -R23 (Strupeno pri vdihavanju.) ali H331 (Strupeno pri vdihavanju.), - R24 (Strupeno v stiku s kožo.) ali H311 (Strupeno v stiku s kožo.), – R25 (Strupeno pri zaužitju.) ali H301 (Strupeno pri zaužitju.), – R26 (Zelo strupeno pri vdihavanju.) ali H330 (Smrtno pri vdihavanju.), – R27 (Zelo strupeno v stiku s kožo.) ali H310 (Smrtno v stiku s kožo.), – R28 (Zelo strupeno pri zaužitvi.) ali H300 (Smrtno pri zaužitju.), – R40 (Možen rakotvoren učinek.) ali H351 (Sum povzročitve raka.), – R42 (Vdihavanje lahko povzroči preobčutljivost.) ali H334 (Lahko povzroči simptome alergije ali astme ali težave z dihanjem pri vdihavanju.), – R45 (Lahko povzroči raka.) ali H350 (Lahko povzroči raka.), – R46 (Lahko povzroči dedne genetske okvare.) ali H340 (Lahko povzroči genetske okvare.), – R48 (Nevarnost hudih okvar zdravja pri dolgotrajnejši izpostavljenosti.) ali H373 (Lahko škoduje organom pri dolgotrajni ali ponavljajoči se izpostavljenosti.) in H732 (Škoduje organom pri dolgotrajni ali ponavljajoči se izpostavljenosti.), – R49 (Pri vdihavanju lahko povzroči raka.) ali H350i (Lahko povzroči raka pri vdihavanju.), – R50 (Zelo stupeno za vodne organizme.) ali H400 (Zelo strupeno za vodne organizme.), – R51 (Stupeno za vodne organizme.) ali H411 (Strupeno za vodne organizme z dolgotrajnimi učinki.), – R52 (Škodljivo za vodne organizme.) ali H412 (Škodljivo za vodne organizme, z dolgotrajnimi učinki.), – R53 (Lahko povzroči dolgotrajne škodljive učinke na vodno okolje.) ali H410 (Zelo strupeno za vodne organizme, z dolgotrajnimi učinki.) ali H413 (Lahko ima dolgotrajne škodljive učinke na vodne organizme.), – R60 (Lahko škoduje plodnosti.) ali H360F (Lahko škoduje plodnosti.), – R61 (Lahko škoduje nerojenemu otroku.) ali H360D (Lahko škoduje nerojenemu otroku.), – R62 (Možna navarnost oslabitve plodnosti.) ali H361f (Sum škodljivosti za plodnost.), – R63 (Lahko škoduje plodnosti.) ali H361d (Sum škodljivosti za nerojenega otroka.), – R68 (Možna nevarnost trajnih okvar zdravja.) ali H341 (Sum povzročitve genetskih okvar.), – R50/53 (Zelo strupeno za vodne organizme. Lahko povzroči dolgotrajne škodljive učinke na vodno okolje.) ali H400 (Zelo strupeno za vodne organizme.) in H410 (Zelo strupeno za vodne organizme, z dolgotrajnimi učinki.), – R51/53 (Strupeno za vodne organizme. Lahko povzroči dolgotrajne škodljive učinke na vodno okolje.) ali H411 (Strupeno za vodne organizme z dolgotrajnimi učinki.), – R52/53 (Škodljivo za vodne organizme. Lahko povzroči dolgotrajne škodljive učinke na vodno okolje.) ali H412 (Škodljivo za vodne organizme, z dolgotrajnimi učinki.).</t>
  </si>
  <si>
    <t>Premazom, ne smejo biti dodani ftalati, za katere velja eno ali več naslednjih standardnih opozoril, stavkov za nevarnost ali previdnostnih stavkov iz zakona, ki ureja kemikalije, ali Uredbe (ES) št. 1272/2008:</t>
  </si>
  <si>
    <t>– R60 (Lahko škoduje plodnosti.) ali H360F (Lahko škoduje plodnosti.), – R61 (Lahko škoduje nerojenemu otroku.) ali H360D (Lahko škoduje nerojenemu otroku.), – R62 (Možna navarnost oslabitve plodnosti.) ali H361f (Sum škodljivosti za plodnost.)</t>
  </si>
  <si>
    <t>Adhezivi ali lepila, ki se uporabljajo pri sestavljanju pohištva, ne smejo vsebovati več kot 10 % mase hlapnih organskih spojin (HOS).</t>
  </si>
  <si>
    <t>Embalaža mora biti: – iz materiala, ki ga je mogoče enostavno reciklirati, ali – iz materialov, ki temeljijo na obnovljivih virih.</t>
  </si>
  <si>
    <t>ZA POHIŠTVO:</t>
  </si>
  <si>
    <t>P.10.1.</t>
  </si>
  <si>
    <t>P.10.2.</t>
  </si>
  <si>
    <t>P.10.3.</t>
  </si>
  <si>
    <t>P.10.4.</t>
  </si>
  <si>
    <t>P.10.5.</t>
  </si>
  <si>
    <t>P.10.6.</t>
  </si>
  <si>
    <t>P.10.7.</t>
  </si>
  <si>
    <t>Vsi materiali morajo ustrezati zahtevam Uredbe o zelenem javnem naročanju:</t>
  </si>
  <si>
    <t>11.</t>
  </si>
  <si>
    <t>1.3.</t>
  </si>
  <si>
    <t>1.4.</t>
  </si>
  <si>
    <t>4.2.</t>
  </si>
  <si>
    <t>4.3.</t>
  </si>
  <si>
    <t>8.1.</t>
  </si>
  <si>
    <t>9.1.</t>
  </si>
  <si>
    <t>9.2.</t>
  </si>
  <si>
    <t>9.3.</t>
  </si>
  <si>
    <t>9.4.</t>
  </si>
  <si>
    <t>9.5.</t>
  </si>
  <si>
    <t>9.6.</t>
  </si>
  <si>
    <t>9.10.</t>
  </si>
  <si>
    <t>Dobava in montaža plise zavese, pritrjene na okensko krilo dim 48x200cm. Odpiranje zgoraj in spodaj. Upravljanje ročno + palica za zgoraj. Tkanina bela zelo prosojna, po izboru projektanta.</t>
  </si>
  <si>
    <t>Dobava in montaža plise zavese, pritrjene na okensko krilo dim 60x200cm. Odpiranje zgoraj in spodaj. Upravljanje ročno + palica za zgoraj. Tkanina bela zelo prosojna, po izboru projektanta.</t>
  </si>
  <si>
    <t>Dobava in montaža plise zavese, pritrjene na okensko krilo dim 70x200cm. Odpiranje zgoraj in spodaj. Upravljanje ročno + palica za zgoraj. Tkanina bela zelo prosojna, po izboru projektanta.</t>
  </si>
  <si>
    <t>Dobava in montaža plise zavese, pritrjene na okensko krilo dim 200x200cm. Odpiranje zgoraj in spodaj. Upravljanje ročno + palica za zgoraj. Tkanina bela zelo prosojna, po izboru projektanta.</t>
  </si>
  <si>
    <t>Dobava in montaža plise zavese, pritrjene na okensko krilo dim 210x200cm. Odpiranje zgoraj in spodaj. Upravljanje ročno + palica za zgoraj. Tkanina bela zelo prosojna, po izboru projektanta.</t>
  </si>
  <si>
    <t>-</t>
  </si>
  <si>
    <t>INVESTICIJSKA VZDRŽEVALNA DELA  ENOT KRANJSKIH VRTCEV 2018 -                                          GOI DELA</t>
  </si>
  <si>
    <t>VRTEC OSTRŽEK GOLNIK</t>
  </si>
  <si>
    <t>INVESTICIJSKA VZDRŽEVALNA DELA  ENOT KRANJSKIH VRTCEV 2018 - GOI DELA</t>
  </si>
  <si>
    <t>Dobava materiala in izdelava 1 x premaza ometanih ali mavčnih sten in stropov z akrilno emulzijo.</t>
  </si>
  <si>
    <t>Dobava materiala in 2x kitanje ter 2x brušenje ometanih  sten in stropov,  KJER JE TO POTREBNO. Ocenjeno 30 % površin.</t>
  </si>
  <si>
    <t>BELJENJE  VRTCA</t>
  </si>
  <si>
    <t xml:space="preserve">OPREMA VRTCA </t>
  </si>
  <si>
    <t>1.5.</t>
  </si>
  <si>
    <t>Dobava in montaža lesenega regala, dim. 430 x 280 x 200 cm, izdelanega iz masivnega lesa, 5 polic s povišano nosilnostjo. Regal bo namenjen shranjevanju  igrač V SHRAMBI vrtca.</t>
  </si>
  <si>
    <t xml:space="preserve">PROSTOR ZA SMETI </t>
  </si>
  <si>
    <t>1.6.</t>
  </si>
  <si>
    <t xml:space="preserve"> - dobava tamponskega nasutja pod novimi pranimi ploščami v debelini 30 cm z ustreznim utrjevanjem - priprava celotne podloge pod pranimi ploščami</t>
  </si>
  <si>
    <t xml:space="preserve"> - dobava in polaganje pranih plošč (npr. Oblak klasik ali enakovredno), dim. 40 x 40 x 3,8 cm, položene na lepilo s fugo 5 mm; nosilni podložni estrih C16/20 debeline 10 cm z armaturo Q131 v naklonu 2,5%; fugiranje s cementnim mlekom;</t>
  </si>
  <si>
    <t xml:space="preserve"> - odstranitev obstoječega nasutja v debelini 40-50 cm ter odvoz na stalno deponijo,</t>
  </si>
  <si>
    <t>Tlakovanje prostora za smetnjake dim. 2,90 x 3,80 m:</t>
  </si>
  <si>
    <t>1.7.</t>
  </si>
  <si>
    <t>Popravilo obstoječe konstrukcije ograje prostora za smeti -- dve stranici, ostali stranici sta AB zid:</t>
  </si>
  <si>
    <t xml:space="preserve"> - utrditev nosilnih stebričkov ograje, stebriček višine 2,00 m (novo zalitje temelja)</t>
  </si>
  <si>
    <t xml:space="preserve"> - dobava nove mrežne ograje okoli prostora, vključno z odstranitvijo stare, odvozom na deponijo ter dobavo in montažo nove mreže višine 2,00 m, dolžine cca. 4,00 m </t>
  </si>
  <si>
    <t>skupaj VRTEC OSTRŽEK</t>
  </si>
  <si>
    <t>VRTEC JEŽEK TRSTENIK</t>
  </si>
  <si>
    <t>Dobava materiala in 2x kitanje ter 2x brušenje ometanih  sten in stropov, kjer je to potrebno. Ocenjeno 30 % površin.</t>
  </si>
  <si>
    <t>Sanacija sten s premazom proti plesni, vključno s predhodno pripravo površin.</t>
  </si>
  <si>
    <t>OSTALA DELA NA OBJEKTU</t>
  </si>
  <si>
    <t>Odstranitev obstoječega lesenega vratnega okvirja dim. 70 x 200 cm, debelina podboja cca. 20-25 cm, vključno z odvozom na stalno deponijo.</t>
  </si>
  <si>
    <t>Sanacija stenske keramike na mestu odstranjenega vratnega okvirja, vključno z dobavo in polaganjem keramičnih ploščic (izvedba portala) po izboru naročnika. Cena keramike 15,00 EUR + DDV.</t>
  </si>
  <si>
    <t>2.8.</t>
  </si>
  <si>
    <t>Pazljiva demontaža obstoječega paralova  nad pomivalnim strojem v kuhinji, zaščita le tega ter prevoz na novo lokacijo (vrtec Kekec Kranj)</t>
  </si>
  <si>
    <t>2.9.</t>
  </si>
  <si>
    <t>2.10.</t>
  </si>
  <si>
    <t>Dobava in montaža novega centrifugalnega odvodnega ventilatorja, izolacijski razred II, centrifugalni rotor in enofazni 230 V 50 hZ hitrostno reguliran motor. Pretok zraka vsaj 625m3/h. V ceni je zjeti dobavo, montažo in priklop ter izvedbo odvora na streho. Ustreza BOOSTPLAST CK-60F ali enakovreden).</t>
  </si>
  <si>
    <t>skupaj VRTEC JEŽEK</t>
  </si>
  <si>
    <t>Kompletna izdelava, dobava in montaža obrobe  balkona r.š. cca 30 cm (rob balkona) z vsemi preddeli (čiščenje…), pritrdilnim in tesnilnim materialom. 
Pločevina: AL-barvan 0,7mm.</t>
  </si>
  <si>
    <t>kom kolen 90°</t>
  </si>
  <si>
    <t>Kompletna izdelava, dobava in montaža žlebu okrogle oblike DN 150 mm z vsemi preddeli, objemkami, distančnimi nerjavnimi vijaki, pritrjevanjem in ostalimi pomožnimi deli.
Pločevina: AL-barvan  0,7mm. Delno položeno v okroglini.</t>
  </si>
  <si>
    <t>3.3.</t>
  </si>
  <si>
    <t>Kompletna izdelava, dobava in montaža vertikalnih odtočnih cevi okrogle oblike DN 150 mm z vsemi preddeli, objemkami, distančnimi nerjavnimi vijaki, pritrjevanjem in ostalimi pomožnimi deli, vključno z izdelavo priključka na obstoječo odtočno cev.
Pločevina: AL-barvan  0,7mm.</t>
  </si>
  <si>
    <t>ŽLEB NA OBSTOJEČEM BALKONU</t>
  </si>
  <si>
    <t>BELJENJE VRTCA  - kuhinja in ena igralnica</t>
  </si>
  <si>
    <t>3.4.</t>
  </si>
  <si>
    <t>Ostruganje obstoječega opleska sten in stropa kuhinje v celoti.</t>
  </si>
  <si>
    <t>kuhinja</t>
  </si>
  <si>
    <t>3.5.</t>
  </si>
  <si>
    <t>3.6.</t>
  </si>
  <si>
    <t>3.7.</t>
  </si>
  <si>
    <t xml:space="preserve">Dobava materiala in 2x kitanje ter 2x brušenje ometanih  sten in stropov, kjer je to potrebno. </t>
  </si>
  <si>
    <t>3.8.</t>
  </si>
  <si>
    <t>igralnica</t>
  </si>
  <si>
    <t>3.9.</t>
  </si>
  <si>
    <t>3.10.</t>
  </si>
  <si>
    <t>3.11.</t>
  </si>
  <si>
    <t>3.12.</t>
  </si>
  <si>
    <t>3.13.</t>
  </si>
  <si>
    <t>Sanacija odlepljenih zaokrožnic iz PVC tlaka v kuhinji, vključno s čiščenjem stene in zaokrožnice ter ponovnim lepljenjem.</t>
  </si>
  <si>
    <t>3.14.</t>
  </si>
  <si>
    <t>Odstranitev obstoječega ventilatorja v kuhinji, vključno z odvozom na stalno deponijo.</t>
  </si>
  <si>
    <t>3.15.</t>
  </si>
  <si>
    <t>Dobava materiala in izdelava 2 x premaza sten in stropov s poldisperzijsko barvo npr. JUPOL Classsic ali enakovredno drugo  barvo. Barva bela ali v izbrani barvi.</t>
  </si>
  <si>
    <r>
      <t xml:space="preserve">Dobava materiala in izdelava 2 x premaza </t>
    </r>
    <r>
      <rPr>
        <u/>
        <sz val="10"/>
        <rFont val="Calibri"/>
        <family val="2"/>
        <scheme val="minor"/>
      </rPr>
      <t xml:space="preserve">sten </t>
    </r>
    <r>
      <rPr>
        <sz val="10"/>
        <rFont val="Calibri"/>
        <family val="2"/>
        <scheme val="minor"/>
      </rPr>
      <t>s pralno Domflok  barvo v odtenku po izboru arhitekta in uporabnika. V ceni je zajeti akrilni premaz v beli barvi ali barvno ter lističe  v več barvah (v kolikor to naročnik želi). Višina Domfloka 1,60 m.</t>
    </r>
  </si>
  <si>
    <r>
      <t xml:space="preserve">Dobava materiala in izdelava 2 x premaza </t>
    </r>
    <r>
      <rPr>
        <u/>
        <sz val="10"/>
        <rFont val="Calibri"/>
        <family val="2"/>
        <scheme val="minor"/>
      </rPr>
      <t xml:space="preserve">sten in </t>
    </r>
    <r>
      <rPr>
        <sz val="10"/>
        <rFont val="Calibri"/>
        <family val="2"/>
        <scheme val="minor"/>
      </rPr>
      <t>stropov s poldisperzijsko barvo npr. JUPOL Classsic ali enakovredno drugo  barvo. Barva bela.</t>
    </r>
  </si>
  <si>
    <r>
      <t xml:space="preserve">Dobava materiala in izdelava 2 x premaza </t>
    </r>
    <r>
      <rPr>
        <u/>
        <sz val="10"/>
        <rFont val="Calibri"/>
        <family val="2"/>
        <scheme val="minor"/>
      </rPr>
      <t xml:space="preserve">sten in stropov </t>
    </r>
    <r>
      <rPr>
        <sz val="10"/>
        <rFont val="Calibri"/>
        <family val="2"/>
        <scheme val="minor"/>
      </rPr>
      <t>s poldisperzijsko barvo npr. JUPOL Classsic ali enakovredno drugo  barvo. Barva bela.</t>
    </r>
  </si>
  <si>
    <t>Ponovna montaža obstoječega gostinskega paralova (pripeljan iz objekta vrtec Ježek), vključno z vsemi potrebnimi povezavami ter priklopom.</t>
  </si>
  <si>
    <t>3.16.</t>
  </si>
  <si>
    <t>Odstranitev obstoječega grelnika vode, odvoz le tega na stalno deponijo ter dobava in montaža novega grelnika veliksoti vsaj 50 l (veliksot prilagoditi prostoru pod novo montiranim paralovom).</t>
  </si>
  <si>
    <t>skupaj VRTEC KEKEC</t>
  </si>
  <si>
    <t>4.4.</t>
  </si>
  <si>
    <t>4.5.</t>
  </si>
  <si>
    <t>4.6.</t>
  </si>
  <si>
    <t>4.7.</t>
  </si>
  <si>
    <t>Demontaža obstoječih otroških WC školjk srednje dimenzije ter deponiranje v skladišču vrtca</t>
  </si>
  <si>
    <t>4.8.</t>
  </si>
  <si>
    <t>Dobava in montaža novih otroških wc keramičnih školjk, najmanjše velikosti, skupaj z desko. Školjka ima talni izliv.</t>
  </si>
  <si>
    <t>skupaj VRTEC JANINA</t>
  </si>
  <si>
    <t>LAKIRANJE PARKETOV</t>
  </si>
  <si>
    <t xml:space="preserve">Dobava in polaganje zaključnih stenskih hrastovih visokih  ali nizkih letev, skupaj z vsem pritrdilnim materialom, vse finalno obdelano. Profil letve izbere arhitekt. </t>
  </si>
  <si>
    <t>Odstranitev obstoječih coklov visokih omar iz iverala ter dobava in montaža novih coklov na visokih omarah (cokli iz ultrapasa v Alu barvi s talnim tesnilom). Višine coklov prilagoditi padcem tlakov.</t>
  </si>
  <si>
    <t>skupaj VRTEC ČIRA ČARA</t>
  </si>
  <si>
    <t>6.1.</t>
  </si>
  <si>
    <t>6.2.</t>
  </si>
  <si>
    <t>6.3.</t>
  </si>
  <si>
    <t>Ostruganje obstoječega opleska sten  nad leseno oblogo v igralnici 5.</t>
  </si>
  <si>
    <r>
      <t xml:space="preserve">Dobava materiala in izdelava 2 x premaza </t>
    </r>
    <r>
      <rPr>
        <u/>
        <sz val="10"/>
        <rFont val="Calibri"/>
        <family val="2"/>
        <scheme val="minor"/>
      </rPr>
      <t xml:space="preserve">sten </t>
    </r>
    <r>
      <rPr>
        <sz val="10"/>
        <rFont val="Calibri"/>
        <family val="2"/>
        <scheme val="minor"/>
      </rPr>
      <t>s poldisperzijsko barvo npr. JUPOL Classsic ali enakovredno drugo  barvo. Barva bela.</t>
    </r>
  </si>
  <si>
    <t>6.4.</t>
  </si>
  <si>
    <t>6.5.</t>
  </si>
  <si>
    <t>OSTALA DELA  NA OBJEKTU</t>
  </si>
  <si>
    <t xml:space="preserve"> - odstranitev emco tepiha dim. 60 x 120 cm z odvozom na deponijo</t>
  </si>
  <si>
    <t xml:space="preserve"> - polaganje talne obloge iz keramičnih ploščic dim. 20/20 cm, drsnost vsaj R10, na mestu tepiha v lepilo (če to ni mogoče je potrebno predhodno pripraviti podlago tako, da se le to dvigne na ustrezno višino). Keramiko izbere  investitor po vzorcih izvajalca.</t>
  </si>
  <si>
    <t>Sanacija praga dim. 60 x 120 cm  med garderobo in sanitarijami vrtca:</t>
  </si>
  <si>
    <t>skupaj VRTEC ŽIV ŽAV</t>
  </si>
  <si>
    <t>Dobava in montaža inox stenskega gospodinjskega paralova dim. 800 x 800 x 500 mm. Ustreznega za odvod pare nad gostinskim pomivalnim strojem, vključno s filtri, lučjo ter motorjem in priklopom. Pretok  vsaj 600 m3/h.</t>
  </si>
  <si>
    <t>Dobava in montaža inox stenskega gostinskega paralova dim. 800 x 800 x 500 mm. Ustreznega za odvod pare nad gostinskim pomivalnim strojem, vključno s filtri, lovilcem olj, lučjo ter motorjem in priklopom (spiro kanal do zunanje stene 3,00 m1, izoliran). Pretok  vsaj 600 m3/h.</t>
  </si>
  <si>
    <t>7.2.</t>
  </si>
  <si>
    <t>7.3.</t>
  </si>
  <si>
    <t>Priprava odtotov za nove, zamenjane manjše wc školjke (odstranitev keramike, priprava novih odtokov, nova keramika, kotliček).</t>
  </si>
  <si>
    <t>7.4.</t>
  </si>
  <si>
    <t>Dobava in montaža novih otroških wc keramičnih školjk, najmanjše velikosti, skupaj z desko. Školjka ima stenski izliv.</t>
  </si>
  <si>
    <t>KUHINJA</t>
  </si>
  <si>
    <t>skupaj VRTEC ČIRČE</t>
  </si>
  <si>
    <t>ZAŠČITA ZA RADIATOR</t>
  </si>
  <si>
    <t>Odstranitev obstoječih dotrajanih zaščit za radiator, vključno z demontažo in odvozom na stalno deponijo</t>
  </si>
  <si>
    <t xml:space="preserve"> - m1 višine 50 cm</t>
  </si>
  <si>
    <t xml:space="preserve"> - m1 višine 115 cm</t>
  </si>
  <si>
    <t>8.2.</t>
  </si>
  <si>
    <t>Dobava in montaža novih zaščit za radiatorje, izdelanih iz desk iz iverala bele barve, pritlrjenih na belo barvano kovinsko konstrukcijo L oblike. Višina zaščite 50 cm, širina zaščite 22 cm.</t>
  </si>
  <si>
    <t>8.3.</t>
  </si>
  <si>
    <t>Dobava in montaža novih zaščit za radiatorje, izdelanih iz desk iz iverala bele barve, pritlrjenih na belo barvano kovinsko konstrukcijo L oblike. Višina zaščite 115 cm, širina zaščite 15 cm.</t>
  </si>
  <si>
    <t>LAKIRANJE PARKETA</t>
  </si>
  <si>
    <t>8.4.</t>
  </si>
  <si>
    <t>8.5.</t>
  </si>
  <si>
    <t>Brušenje in lakiranje obstoječega lamelnega hrastovega parketa, z brušenjem ter 2x lakiranjem s kvalitetnim lakom odpornim proti visoki obrabi. V ceni je zajeta tudi demontaža in odvoz obstoječih stenskih letev ter kitanje večjih reg med leticami parketa. Parket se brusi v 3 igralnicah.</t>
  </si>
  <si>
    <t>OPREMA</t>
  </si>
  <si>
    <t>8.6.</t>
  </si>
  <si>
    <t>Dobava in montaža omare za televizor dim. 90 x 65 cm, višine 150 cm, sestavljene iz:</t>
  </si>
  <si>
    <t xml:space="preserve"> - izdelano iz iverala, bela barva</t>
  </si>
  <si>
    <t>8.7.</t>
  </si>
  <si>
    <t xml:space="preserve"> - omare dim. 90 x 65 x 150 cm na kolesih, dvokrilna polna vrata s ključavnico, znotraj 3 police,</t>
  </si>
  <si>
    <t>Dobava in montaža omare za šolske dnevnike dim. 80 x 40 cm, višine 130 cm, sestavljene iz:</t>
  </si>
  <si>
    <t xml:space="preserve"> - omare dim. 80 x 40 x 130 cm, na lesenih masivnih nogicah višine 12 cm, dvokrilna polna vrata s ključavnico, znotraj 3 police,</t>
  </si>
  <si>
    <t>skupaj VRTEC ČEBELICA</t>
  </si>
  <si>
    <t>ZAVESE IN ŽALUZUJE</t>
  </si>
  <si>
    <t>kom oken dim. 90 x 160 cm</t>
  </si>
  <si>
    <t>kom oken dim. 200 x 160 cm</t>
  </si>
  <si>
    <t>Dobava in montaža zunanjih Krpan žaluzij z lamelami oblike C širine lamel 80 mm z ročičnim pogonom znotraj, skupaj z vidno ALU masko na zunanji strani. Obračun po kom žaluzij z navedeno dimenzijo pokrivanja.  Barva žaluzij: rjava  barva</t>
  </si>
  <si>
    <t>kom oken dim. 130 x 200 cm</t>
  </si>
  <si>
    <t>9.11.</t>
  </si>
  <si>
    <t>9.12.</t>
  </si>
  <si>
    <t>Dobava in montaža viseče omarice v sanitarijah zaposlenih dim. 90 x 30 cm, višine 120 cm, sestavljene iz:</t>
  </si>
  <si>
    <t xml:space="preserve"> - omarice dim. 90 x 30 x 130 cm, dvokrilna polna vrata , znotraj 2 polici,</t>
  </si>
  <si>
    <t xml:space="preserve">MENJAVA MOTORJA ZUNANJIH DRSNIH VRAT </t>
  </si>
  <si>
    <t>Demontaža obstoječega motorja zunajih drsnih vrat - ACHILLES 1200 KIT SISTEM ter odvoz na stalno deponijo.</t>
  </si>
  <si>
    <t>Dobava in montaža novega motorja zunanjih drsnih vrat - ustreza ACHILLES 1200 KIT SISTEM ali enakovreden, katerega je mogoče montirati na obstoječda drsna vrata - nosilnost 1200 kg, 230 Vac, Kit sisitem Achhiles za drsna vrata ali enakovreden, vsebuje motor, opozorilno lučko, anteno, nosilec za lučko, daljinec AV223 in fotocelico. V ceni je zajeti tudi dobavo  dvokanalnih daljincev 433 Mhz (ustreza VENUS ali enakovredno), rolling koda - 10 kom. V ceni je zajeti dobavo, montažo, programiranje, zagon in šolanje uporabnika.</t>
  </si>
  <si>
    <t>skupaj VRTEC NAJDIHOJCA</t>
  </si>
  <si>
    <t>10.1.</t>
  </si>
  <si>
    <t>Zamenjava poškodovanih deščic v klasičnem parketu, položenem po sistemu ribja kost.</t>
  </si>
  <si>
    <t>10.2.</t>
  </si>
  <si>
    <t>10.3.</t>
  </si>
  <si>
    <t>POPRAVILO IN LAKIRANJE PARKETA V  IGRALNICI št. 5 - RO</t>
  </si>
  <si>
    <t>10.4.</t>
  </si>
  <si>
    <t>10.5.</t>
  </si>
  <si>
    <t>OSTALA DELA</t>
  </si>
  <si>
    <t>OSTALA DELA, OPREMA</t>
  </si>
  <si>
    <t>10.6.</t>
  </si>
  <si>
    <t>10.7.</t>
  </si>
  <si>
    <t>Dobava in montaža ogledala dim. 50x 50 cm, lepljeno na stensko keramično oblogo nad umivalnikom.</t>
  </si>
  <si>
    <t>10.8.</t>
  </si>
  <si>
    <t>Dobava in montaža notranje žaluzije bele barve, vrvično pogon, monitane na okno dim. 90 x 90 cm v sanitarijah.</t>
  </si>
  <si>
    <t>Odstranitev obstoječe lesene ograje na terasi dim. 45 x 100 + 135 x 100+ 45 x 100 cm ter dobava in montaža nove lesene ograje enakih dimenzij, le z vgrajenimi vrati, izdelano iz masivnega lesa s pokončnimi deskami dim,. 3 x 5 cm višine 100 cm.</t>
  </si>
  <si>
    <t>10.9.</t>
  </si>
  <si>
    <t>Demontaža obstoječe odrasle WC školjke v sanitarijah kuhinje skupaj z desko ter odvoz na stalno deponijo.</t>
  </si>
  <si>
    <t>Dobava in montaža nove odrasle wc keramičneh školjke, skupaj z desko. Školjka ima talni  izliv. V ceni zajeti vsa potrebna dela in proitrdilni material.</t>
  </si>
  <si>
    <t>10.10.</t>
  </si>
  <si>
    <t xml:space="preserve">BELJENJE VRTCA  - kuhinja </t>
  </si>
  <si>
    <t>10.11.</t>
  </si>
  <si>
    <t>10.12.</t>
  </si>
  <si>
    <r>
      <t xml:space="preserve">Dobava materiala in izdelava 2 x premaza </t>
    </r>
    <r>
      <rPr>
        <u/>
        <sz val="10"/>
        <rFont val="Calibri"/>
        <family val="2"/>
        <scheme val="minor"/>
      </rPr>
      <t xml:space="preserve">sten in </t>
    </r>
    <r>
      <rPr>
        <sz val="10"/>
        <rFont val="Calibri"/>
        <family val="2"/>
        <scheme val="minor"/>
      </rPr>
      <t>stropov s poldisperzijsko barvo npr. JUPOL Classsic ali enakovredno drugo  barvo. Barva bela. Stene se beli nad 2,00 m torej nad keramično oblogo.</t>
    </r>
  </si>
  <si>
    <t>skupaj VRTEC MOJCA</t>
  </si>
  <si>
    <t>11.1.</t>
  </si>
  <si>
    <t>11.2.</t>
  </si>
  <si>
    <t>skupaj VRTEC SONČEK</t>
  </si>
  <si>
    <t>12.1.</t>
  </si>
  <si>
    <t>Odstranitev obstoječih neustreznih zaščit za radiator, vključno z demontažo in odvozom na stalno deponijo</t>
  </si>
  <si>
    <t xml:space="preserve"> - m1 višine 80 cm</t>
  </si>
  <si>
    <t>12.2.</t>
  </si>
  <si>
    <t>12.3.</t>
  </si>
  <si>
    <t>Dobava in montaža novih zaščit za radiatorje, izdelanih iz desk iz iverala v barvi lesa (enako obstoječim, pritrjenih na  barvano kovinsko konstrukcijo L oblike. Višina zaščite 80 cm, širina zaščite 22 cm, dimenzija deske 14 cm.</t>
  </si>
  <si>
    <t>Dobava, montaža kopalniškega radiatorja dim. 480 x 480 cm in izvedba cevne povezave do sosednjega prostora (wc), dolžine cca 5,00 m, kompletno z vsemi potrebnimi deli. Radiator se montira v garderobo na višino nad garderobne omarice otrok.</t>
  </si>
  <si>
    <t>DELNA OBNOVA SANITARIJ</t>
  </si>
  <si>
    <t>12.4.</t>
  </si>
  <si>
    <t>Demontaža aparata za pranje kahlic (Blateks) ter prestavitev naprave na lokacijo vrtec Najdihojca</t>
  </si>
  <si>
    <t>12.5.</t>
  </si>
  <si>
    <t>Dobava in montaža malega otroškega keramičnega umivalnikaz mešalno baterijo, vključno z vsem prtrdilnim materialom, kotnimi ventili in sifonom. Umivalnik se montira na enako višino kot že obstoječi umivalniki.</t>
  </si>
  <si>
    <t>12.6.</t>
  </si>
  <si>
    <t>Zamenjava dotrajane nogice - nosilca sanitarne kabine , inox izvedba., vključno z vsemi deli (demontaža kabine ter ponovna montaža kabine).</t>
  </si>
  <si>
    <t>skupaj VRTEC CICIBAN</t>
  </si>
  <si>
    <t>13.1.</t>
  </si>
  <si>
    <t>13.2.</t>
  </si>
  <si>
    <t>Brušenje in lakiranje obstoječega lamelnega hrastovega parketa, z brušenjem ter 2x lakiranjem s kvalitetnim lakom odpornim proti visoki obrabi. V ceni je zajeta tudi demontaža in odvoz obstoječih stenskih letev ter kitanje večjih reg med leticami parketa. Parket se brusi v 1 igralnici.</t>
  </si>
  <si>
    <t>Brušenje in lakiranje obstoječega klasičnega hrastovega parketa,položenega v ribjo kost,  z brušenjem ter 2x lakiranjem s kvalitetnim lakom odpornim proti visoki obrabi. V ceni je zajeta tudi demontaža in odvoz obstoječih stenskih letev ter kitanje večjih reg med leticami parketa. Parket se brusi v 2 igralnicah.</t>
  </si>
  <si>
    <t>13.3.</t>
  </si>
  <si>
    <t>ZAMENJAVA PVC TLAKA GARDEROBE</t>
  </si>
  <si>
    <t>13.4.</t>
  </si>
  <si>
    <t>Odstranitev obstoječega PVC tlaka v garderobi in stenskih PVC obrob, vključno z odvozom na deponijo. Tlak je položen v ploščah.</t>
  </si>
  <si>
    <t>13.5.</t>
  </si>
  <si>
    <t>Dobava in polaganje PVC talne obloge npr. GERFLOR Taralay Premium debeline 2 mm ali drugo enakovredne kvalitete. Zajeto tudi:
- izravnava podlage z izravnalno maso,
- prednamaz,
- lepljenje tlaka
- varjenje stikov,
- zaokrožnica na stiku s stenami (zajeta v površini),
- prva impregnacijska zaščita površine (prvi premaz). 
Vzorec po izbiri projektanta. Podloga je mikroarmiran cementni estrih. Obračun po m2 neto položenega tlaka.</t>
  </si>
  <si>
    <t>skupaj VRTEC ČENČA</t>
  </si>
  <si>
    <t>ZAČASNA SANACIJA EPOKSI TLAKA NA TERASI</t>
  </si>
  <si>
    <t>12.7.</t>
  </si>
  <si>
    <t xml:space="preserve">Parcialni odbrus poškodovanega zunanjega epoksi tlaka terase v območju razpoke v širini cca. 30-40 cm z diamantno brusilko. </t>
  </si>
  <si>
    <t>12.8.</t>
  </si>
  <si>
    <t>Šivanje poškodovanega estriha pod odbrušenim epoksi tlakov v območju razpoke</t>
  </si>
  <si>
    <t>12.9.</t>
  </si>
  <si>
    <t>Dobava in nanos novega epoksi samorazlovnega  tlaka v območju sanacije v širini cca.30 - 40 cm, v barvi ki je podobna opbstoječemu epoksi tlaku.</t>
  </si>
  <si>
    <t>SANACIJA  EPOKSI TLAKOV ZNOTRAJ OBJEKTA</t>
  </si>
  <si>
    <t xml:space="preserve">Parcialni odbrus poškodovaneg a notranjega epoksi tlakav prostorih zotraj objekta v območju razpoke v širini cca. 30-40 cm z diamantno brusilko. </t>
  </si>
  <si>
    <t>VRTEC NAJDIHOJCA KRANJ</t>
  </si>
  <si>
    <t>VRTEC MOJCA KRANJ</t>
  </si>
  <si>
    <t>VRTEC SONČEK KRANJ</t>
  </si>
  <si>
    <t>VRTEC ČENČA KRANJ</t>
  </si>
  <si>
    <t>VRTCI SKUPAJ brez DDV</t>
  </si>
  <si>
    <t xml:space="preserve">SKUPAJ  </t>
  </si>
  <si>
    <t>VSE TAKSE ZA DEPONIRANJE MATERIALOV NA STALNI DEPONIJI</t>
  </si>
  <si>
    <t>Les in  materiali na njegovi osnovi morajo izvirati iz zakonitih virov</t>
  </si>
  <si>
    <t>Les in materiali na njegovi osnovi morajo izvirati iz trajnostno pridelanih virov.</t>
  </si>
  <si>
    <t>Emisije oz. koncentracije formaldehida iz lesnih kompozitov ne smejo biti višje od 8 mg/100 g suhe snovi (določena po ekstrakcijski metodi, znani tudi kot perforator metoda - SIST EN 120) ali 3,5 mh/h*m2 (določena po plinski metodi - SIST EN 717-2) ali 0,1 ppm (določena po metodi komore - SIST EN 717-1)</t>
  </si>
  <si>
    <t>Potisni plini v pršilnih pripravkih za poliuretansko peno ne smejo biti CFC, HCFC, HFC ali metilen klorid.</t>
  </si>
  <si>
    <t>BELJENJE  VRTCA (shramba igrač v  kleti)</t>
  </si>
  <si>
    <t>6.6.</t>
  </si>
  <si>
    <t>6.7.</t>
  </si>
  <si>
    <t>Dobava materiala in izdelava 1 x premaza ometanih ali mavčnih sten in stropov kuhinje z akrilno emulzijo</t>
  </si>
  <si>
    <t>Dobava materiala in 2x kitanje ter 2x brušenje ometanih  sten in stropov kuhinje, kjer je to potrebno. Ocenjeno 30 % površin.</t>
  </si>
  <si>
    <t>6.8.</t>
  </si>
  <si>
    <t>6.9.</t>
  </si>
  <si>
    <t>Ostruganje obstoječega opleska sten in stropa  kuhinje ter premaz kuhinje  proti plesni.</t>
  </si>
  <si>
    <t>Dobava pisarniškega stola, vrtiljaka, kvalitetna gumi kolesa, liftomat, stol nastavljiv po višini in v ledvenem delu, z rokonasloni, tapeciran v kvalitnem umetnem usnju ali materialu po izbiri naročnika. Kvalitenti razred izdelka: 150,00 EUR + DDV</t>
  </si>
  <si>
    <t>8.8.</t>
  </si>
  <si>
    <t>Dobava in montaža pisalne mize kotne izvedbe  dim. 140 x 80 x 205 x 75 cm, sestavljene iz:</t>
  </si>
  <si>
    <t xml:space="preserve"> - pultne plošče 140 x 80 x 4 cm, iveral + ABS</t>
  </si>
  <si>
    <t xml:space="preserve"> - pultne plošče 208 x 75 x 4 cm, iveral + ABS</t>
  </si>
  <si>
    <t xml:space="preserve"> - pisarniško podnožje za obe mizi 2 x </t>
  </si>
  <si>
    <t xml:space="preserve"> - mobilni predalnik, 3 predali, kolesa</t>
  </si>
  <si>
    <t xml:space="preserve"> - viseči regal nad mizo dim. 100 x 60 x 30 cm, odprt</t>
  </si>
  <si>
    <t>10.13.</t>
  </si>
  <si>
    <t>10.14.</t>
  </si>
  <si>
    <t>6.10.</t>
  </si>
  <si>
    <t>Dobava, nabava in montaža notranjih certificiranih protipožarnih (EI30 C) in dimno tesnih (Sm-C, pri 200°C) vrat, po standardu SIST, nazivne dimenzije 85 x 210 cm. Podboj je kovinski, prašnobarvan (po RAL  lestvici) in z zaobljenimi robovi. Vratno krilo leseno, sendvič sestave, finalno oplaščeno z enobarvno HPL folijo d=0,8 mm. Vrata so  opremljena z vidnimi nasadili, cilindrično ključavnico, samozapiralom in kljuko srednjega cenovnega ranga</t>
  </si>
  <si>
    <t>Odstranitev obstoječih lesenih vrat dim. 140 x 210 cm, fiksni del indel, kie se odpira, krilo ter vratni okvirt, vključno z odvozom na deponijo in stroški deponiranja.</t>
  </si>
  <si>
    <t>6.11.</t>
  </si>
  <si>
    <t>Izdelava zapore vratne odprtine  na mestu fiksnega dela vrat z mavčno pregradno požarno steno, enake debeline kot ostala predelna stena. Ustreza siistem W112 s ploščami, ki zagotavljajo požarno zaščito EI90 min. V ceni je zajeti podkonstrukcijo, 2 x dvojno oblogo iz mavčne plošče, bandažiranje ter beljenje površin z disperzijsko barvo po izbiri uporabnika.</t>
  </si>
  <si>
    <t xml:space="preserve">BELJENJE VRTCA  - 2 pisarni </t>
  </si>
  <si>
    <t>Brušenje in lakiranje obstoječega klasičnega hrastovega parketa, položenega v ribjo kost, z brušenjem ter 2x lakiranjem s kvalitetnim lakom odpornim proti visoki obrabi. V ceni je zajeta tudi demontaža in odvoz obstoječih stenskih letev ter kitanje večjih reg med letvicami parketa. Parket se brusi v 8 igralnicah.</t>
  </si>
  <si>
    <t>BELJENJE VRTCA  - dve steni igralnice 5 in kuhinja</t>
  </si>
  <si>
    <t>POŽARNA VRATA KOTLARNE</t>
  </si>
  <si>
    <t xml:space="preserve">Iznos in vnos pohištva je pri izvedbi del brušenja in lakiranja parketa  ter menjave PVC tlaka vključen v ceno ob predpostavki da naročnik določi prostor kamor se iznosi pohištvo iz posameznega prostora in izprazni vse kose pohištva, ki se bodo iznesli </t>
  </si>
  <si>
    <t xml:space="preserve">OSTALA DELA   - kuhinja </t>
  </si>
  <si>
    <t>ZAMENJAVA VRAT V KUHINJ</t>
  </si>
  <si>
    <t>Odstranitev obstoječih Alu vrat z zasteklitvami in nadsvetlobo, vključno z odstranitvijo vseh letev ter odvozom na stalno deponijo.</t>
  </si>
  <si>
    <t>dim 145 x 296 cm, zunanja Alu stena</t>
  </si>
  <si>
    <t>dim 145 x 296 cm, notranja Alu stena</t>
  </si>
  <si>
    <t>Dobava in montaža  ALU vhodnih vrat  iz ALU profilov npr. Schüco Door ADS 70 HD ali enakovredno, s protivlomnim okovjem in zasteklitve z dvoslojnim steklom Ug=1,1 W/m2K.</t>
  </si>
  <si>
    <t xml:space="preserve">kom </t>
  </si>
  <si>
    <t>Dobava in montaža ALU notranjih vrat z ALU profilov npr. Schüco 50.NI ali enakovredno in dvoslojne  zasteklitve Ug=1,1 W/m2K Rw37 dB.</t>
  </si>
  <si>
    <r>
      <t xml:space="preserve">AL-1,  </t>
    </r>
    <r>
      <rPr>
        <sz val="10"/>
        <rFont val="Calibri"/>
        <family val="2"/>
        <charset val="238"/>
        <scheme val="minor"/>
      </rPr>
      <t xml:space="preserve">enokrilna  steklena vrata velikosti 145x 296 cm.  Ostala oprema/zahteve v ceni:                                    - naklada na eni strani zaradi izvedbe izolacije fasade,                                                                             - krilo do višine kljuke s polnilom, zgoraj prozorno troslojno termopan steklo, zunanje steklo lepljeno,                                                               - svetla širina prehoda vsaj 115 cm, 
- zunaj ročaj,  znotraj evakuacijski drog
- samozapiralo na krilih z visoko frekvenco rabe - C4,
- sistemska cilindrična ključavnica,                          - tačka za omejitev zapiranja na krilu
- barva po RAL karti rjava barva zunaj, bela barva znotraj
</t>
    </r>
  </si>
  <si>
    <r>
      <t xml:space="preserve">AL-2,  </t>
    </r>
    <r>
      <rPr>
        <sz val="10"/>
        <rFont val="Calibri"/>
        <family val="2"/>
        <charset val="238"/>
        <scheme val="minor"/>
      </rPr>
      <t xml:space="preserve">enokrilna  steklena vrata velikosti 145x 296 cm.  Ostala oprema/zahteve v ceni:                                    - krilo do višine kljuke s polnilom, zgoraj prozorno troslojno termopan steklo,                                                               - svetla širina prehoda vsaj 115 cm, 
- zunaj ročaj,  znotraj evakuacijski drog
- samozapiralo na krilih z visoko frekvenco rabe - C4,
- sistemska cilindrična ključavnica,                          - tačka za omejitev zapiranja na krilu
- barva po RAL kartibela barva znotraj in zunaj.
</t>
    </r>
  </si>
  <si>
    <t>9.7.</t>
  </si>
  <si>
    <t>9.8.</t>
  </si>
  <si>
    <t>9.9.</t>
  </si>
  <si>
    <t>VSO VGRADNO IN OSTALO OPREMO, STAVBNO POHIŠTVO IN OSTALE DELE OBJEKTA, KI SE NE PRENAVLJAJO, JE POTREBNO USTREZNO ZAŠČITITI, DA SE V FAZI GRADNJE NE BO POVZROČALA ŠKODA NA OBJEKTU, OPREMI IN NAPRAVAH.</t>
  </si>
  <si>
    <r>
      <t xml:space="preserve">Po zaključku gradnje mora izvajalec predati DZO (Dokazilo o zanesljivosti objekta) - </t>
    </r>
    <r>
      <rPr>
        <b/>
        <sz val="10"/>
        <color rgb="FFFF0000"/>
        <rFont val="Calibri"/>
        <family val="2"/>
        <charset val="238"/>
        <scheme val="minor"/>
      </rPr>
      <t>z vsemi cerifikati za vgrajene materiala in opremo</t>
    </r>
    <r>
      <rPr>
        <b/>
        <sz val="10"/>
        <color rgb="FFFF0000"/>
        <rFont val="Calibri"/>
        <family val="2"/>
        <scheme val="minor"/>
      </rPr>
      <t xml:space="preserve">   ter Poročilo o ravnanju z gradbnenimi odpadki, skladno z veljavno zakonodajo.</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</si>
</sst>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424]General"/>
    <numFmt numFmtId="165" formatCode="#,##0.00\ _S_I_T"/>
    <numFmt numFmtId="166" formatCode="#,##0.00\ &quot;€&quot;"/>
  </numFmts>
  <fonts count="44" x14ac:knownFonts="1">
    <font>
      <sz val="10"/>
      <name val="Arial"/>
      <charset val="238"/>
    </font>
    <font>
      <b/>
      <sz val="10"/>
      <name val="Arial"/>
      <family val="2"/>
      <charset val="238"/>
    </font>
    <font>
      <sz val="10"/>
      <name val="Arial"/>
      <family val="2"/>
      <charset val="238"/>
    </font>
    <font>
      <b/>
      <u/>
      <sz val="10"/>
      <name val="Arial"/>
      <family val="2"/>
      <charset val="238"/>
    </font>
    <font>
      <sz val="12"/>
      <name val="Times New Roman CE"/>
      <family val="1"/>
      <charset val="238"/>
    </font>
    <font>
      <b/>
      <sz val="12"/>
      <name val="Times New Roman CE"/>
      <charset val="238"/>
    </font>
    <font>
      <b/>
      <sz val="16"/>
      <name val="Times New Roman CE"/>
      <family val="1"/>
      <charset val="238"/>
    </font>
    <font>
      <sz val="10"/>
      <color indexed="8"/>
      <name val="Arial"/>
      <family val="2"/>
      <charset val="238"/>
    </font>
    <font>
      <b/>
      <sz val="10"/>
      <color rgb="FFFF0000"/>
      <name val="Arial"/>
      <family val="2"/>
      <charset val="238"/>
    </font>
    <font>
      <b/>
      <sz val="11"/>
      <color rgb="FFFF0000"/>
      <name val="Arial"/>
      <family val="2"/>
      <charset val="238"/>
    </font>
    <font>
      <sz val="11"/>
      <color rgb="FF000000"/>
      <name val="Garamond"/>
      <family val="1"/>
      <charset val="238"/>
    </font>
    <font>
      <sz val="10"/>
      <color rgb="FFFF0000"/>
      <name val="Calibri"/>
      <family val="2"/>
      <charset val="238"/>
      <scheme val="minor"/>
    </font>
    <font>
      <sz val="10"/>
      <name val="Calibri"/>
      <family val="2"/>
      <charset val="238"/>
      <scheme val="minor"/>
    </font>
    <font>
      <b/>
      <sz val="10"/>
      <color rgb="FFFF0000"/>
      <name val="Calibri"/>
      <family val="2"/>
      <charset val="238"/>
      <scheme val="minor"/>
    </font>
    <font>
      <b/>
      <sz val="10"/>
      <name val="Calibri"/>
      <family val="2"/>
      <charset val="238"/>
      <scheme val="minor"/>
    </font>
    <font>
      <u/>
      <sz val="10"/>
      <name val="Calibri"/>
      <family val="2"/>
      <charset val="238"/>
      <scheme val="minor"/>
    </font>
    <font>
      <b/>
      <sz val="13"/>
      <name val="Calibri"/>
      <family val="2"/>
      <charset val="238"/>
      <scheme val="minor"/>
    </font>
    <font>
      <b/>
      <sz val="11"/>
      <name val="Calibri"/>
      <family val="2"/>
      <charset val="238"/>
      <scheme val="minor"/>
    </font>
    <font>
      <sz val="12"/>
      <color rgb="FFFF0000"/>
      <name val="Calibri"/>
      <family val="2"/>
      <charset val="238"/>
      <scheme val="minor"/>
    </font>
    <font>
      <sz val="10"/>
      <name val="Arial"/>
      <family val="2"/>
      <charset val="238"/>
    </font>
    <font>
      <b/>
      <sz val="12"/>
      <name val="Calibri"/>
      <family val="2"/>
      <charset val="238"/>
      <scheme val="minor"/>
    </font>
    <font>
      <sz val="11"/>
      <name val="Times New Roman CE"/>
      <charset val="238"/>
    </font>
    <font>
      <sz val="12"/>
      <name val="Calibri"/>
      <family val="2"/>
      <charset val="238"/>
      <scheme val="minor"/>
    </font>
    <font>
      <b/>
      <sz val="12"/>
      <color rgb="FFFF0000"/>
      <name val="Arial"/>
      <family val="2"/>
      <charset val="238"/>
    </font>
    <font>
      <sz val="12"/>
      <name val="Arial"/>
      <family val="2"/>
      <charset val="238"/>
    </font>
    <font>
      <b/>
      <sz val="14"/>
      <name val="Calibri"/>
      <family val="2"/>
      <charset val="238"/>
      <scheme val="minor"/>
    </font>
    <font>
      <sz val="14"/>
      <name val="Calibri"/>
      <family val="2"/>
      <charset val="238"/>
      <scheme val="minor"/>
    </font>
    <font>
      <b/>
      <sz val="14"/>
      <color rgb="FFFF0000"/>
      <name val="Arial"/>
      <family val="2"/>
      <charset val="238"/>
    </font>
    <font>
      <b/>
      <sz val="16"/>
      <name val="Calibri"/>
      <family val="2"/>
      <charset val="238"/>
      <scheme val="minor"/>
    </font>
    <font>
      <sz val="10"/>
      <name val="Calibri"/>
      <family val="2"/>
      <scheme val="minor"/>
    </font>
    <font>
      <u/>
      <sz val="10"/>
      <color rgb="FFFF0000"/>
      <name val="Calibri"/>
      <family val="2"/>
      <charset val="238"/>
      <scheme val="minor"/>
    </font>
    <font>
      <b/>
      <sz val="10"/>
      <color rgb="FFFF0000"/>
      <name val="Calibri"/>
      <family val="2"/>
      <scheme val="minor"/>
    </font>
    <font>
      <b/>
      <sz val="10"/>
      <name val="Calibri"/>
      <family val="2"/>
      <scheme val="minor"/>
    </font>
    <font>
      <b/>
      <sz val="12"/>
      <name val="Calibri"/>
      <family val="2"/>
      <scheme val="minor"/>
    </font>
    <font>
      <b/>
      <u/>
      <sz val="12"/>
      <name val="Calibri"/>
      <family val="2"/>
      <scheme val="minor"/>
    </font>
    <font>
      <sz val="10"/>
      <name val="Arial"/>
      <family val="2"/>
    </font>
    <font>
      <u/>
      <sz val="10"/>
      <name val="Calibri"/>
      <family val="2"/>
      <scheme val="minor"/>
    </font>
    <font>
      <sz val="10"/>
      <color rgb="FFFF0000"/>
      <name val="Calibri"/>
      <family val="2"/>
      <scheme val="minor"/>
    </font>
    <font>
      <b/>
      <u/>
      <sz val="12"/>
      <color rgb="FFFF0000"/>
      <name val="Calibri"/>
      <family val="2"/>
      <scheme val="minor"/>
    </font>
    <font>
      <sz val="10"/>
      <color rgb="FFFF0000"/>
      <name val="Arial"/>
      <family val="2"/>
      <charset val="238"/>
    </font>
    <font>
      <b/>
      <sz val="11"/>
      <name val="Calibri"/>
      <family val="2"/>
      <scheme val="minor"/>
    </font>
    <font>
      <b/>
      <u/>
      <sz val="10"/>
      <name val="Calibri"/>
      <family val="2"/>
      <scheme val="minor"/>
    </font>
    <font>
      <b/>
      <u/>
      <sz val="11"/>
      <name val="Calibri"/>
      <family val="2"/>
      <scheme val="minor"/>
    </font>
    <font>
      <sz val="10"/>
      <color rgb="FF000000"/>
      <name val="Arial"/>
      <family val="2"/>
      <charset val="238"/>
    </font>
  </fonts>
  <fills count="4">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s>
  <borders count="9">
    <border>
      <left/>
      <right/>
      <top/>
      <bottom/>
      <diagonal/>
    </border>
    <border>
      <left/>
      <right/>
      <top style="thin">
        <color indexed="64"/>
      </top>
      <bottom style="medium">
        <color indexed="64"/>
      </bottom>
      <diagonal/>
    </border>
    <border>
      <left/>
      <right/>
      <top style="thin">
        <color indexed="64"/>
      </top>
      <bottom style="double">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164" fontId="10" fillId="0" borderId="0" applyBorder="0" applyProtection="0"/>
    <xf numFmtId="43" fontId="19" fillId="0" borderId="0" applyFont="0" applyFill="0" applyBorder="0" applyAlignment="0" applyProtection="0"/>
    <xf numFmtId="165" fontId="21" fillId="0" borderId="0"/>
    <xf numFmtId="164" fontId="43" fillId="0" borderId="0" applyBorder="0" applyProtection="0"/>
  </cellStyleXfs>
  <cellXfs count="153">
    <xf numFmtId="0" fontId="0" fillId="0" borderId="0" xfId="0"/>
    <xf numFmtId="0" fontId="3" fillId="0" borderId="0" xfId="0" applyFont="1"/>
    <xf numFmtId="0" fontId="1" fillId="0" borderId="0" xfId="0" applyFont="1" applyBorder="1"/>
    <xf numFmtId="0" fontId="0" fillId="0" borderId="0" xfId="0" applyBorder="1"/>
    <xf numFmtId="0" fontId="0" fillId="0" borderId="0" xfId="0" applyAlignment="1">
      <alignment wrapText="1"/>
    </xf>
    <xf numFmtId="0" fontId="4" fillId="0" borderId="0" xfId="0" applyFont="1"/>
    <xf numFmtId="0" fontId="0" fillId="0" borderId="0" xfId="0" applyAlignment="1">
      <alignment vertical="top"/>
    </xf>
    <xf numFmtId="0" fontId="5" fillId="0" borderId="0" xfId="0" applyFont="1"/>
    <xf numFmtId="0" fontId="6" fillId="0" borderId="0" xfId="0" applyFont="1" applyAlignment="1">
      <alignment vertical="top"/>
    </xf>
    <xf numFmtId="0" fontId="6" fillId="0" borderId="0" xfId="0" applyFont="1" applyAlignment="1">
      <alignment wrapText="1"/>
    </xf>
    <xf numFmtId="0" fontId="6" fillId="0" borderId="0" xfId="0" applyFont="1"/>
    <xf numFmtId="0" fontId="7" fillId="0" borderId="0" xfId="0" applyFont="1" applyFill="1" applyAlignment="1" applyProtection="1">
      <alignment vertical="top" wrapText="1"/>
      <protection locked="0"/>
    </xf>
    <xf numFmtId="0" fontId="2" fillId="0" borderId="0" xfId="0" applyFont="1" applyAlignment="1">
      <alignment wrapText="1"/>
    </xf>
    <xf numFmtId="0" fontId="2" fillId="0" borderId="0" xfId="0" applyFont="1"/>
    <xf numFmtId="0" fontId="8" fillId="0" borderId="0" xfId="0" applyFont="1" applyBorder="1" applyProtection="1"/>
    <xf numFmtId="0" fontId="9" fillId="0" borderId="0" xfId="0" applyFont="1" applyBorder="1" applyProtection="1"/>
    <xf numFmtId="0" fontId="8" fillId="0" borderId="0" xfId="0" applyFont="1" applyBorder="1" applyAlignment="1" applyProtection="1">
      <alignment horizontal="justify" vertical="top"/>
    </xf>
    <xf numFmtId="0" fontId="1" fillId="0" borderId="0" xfId="0" applyFont="1" applyBorder="1" applyProtection="1"/>
    <xf numFmtId="4" fontId="12" fillId="0" borderId="0" xfId="0" applyNumberFormat="1" applyFont="1" applyFill="1" applyAlignment="1" applyProtection="1">
      <alignment horizontal="right" vertical="top"/>
    </xf>
    <xf numFmtId="4" fontId="12" fillId="0" borderId="0" xfId="0" applyNumberFormat="1" applyFont="1" applyAlignment="1" applyProtection="1">
      <alignment horizontal="right" vertical="top"/>
    </xf>
    <xf numFmtId="0" fontId="11" fillId="0" borderId="0" xfId="0" applyNumberFormat="1" applyFont="1" applyAlignment="1" applyProtection="1">
      <alignment horizontal="justify" vertical="top" wrapText="1"/>
    </xf>
    <xf numFmtId="49" fontId="12" fillId="0" borderId="0" xfId="0" applyNumberFormat="1" applyFont="1" applyFill="1" applyBorder="1" applyAlignment="1" applyProtection="1">
      <alignment vertical="top"/>
    </xf>
    <xf numFmtId="49" fontId="12" fillId="0" borderId="0" xfId="0" applyNumberFormat="1" applyFont="1" applyFill="1" applyBorder="1" applyAlignment="1" applyProtection="1">
      <alignment horizontal="justify" vertical="top"/>
    </xf>
    <xf numFmtId="49" fontId="13" fillId="0" borderId="0" xfId="0" applyNumberFormat="1" applyFont="1" applyFill="1" applyBorder="1" applyAlignment="1" applyProtection="1">
      <alignment horizontal="justify" vertical="top"/>
    </xf>
    <xf numFmtId="49" fontId="12" fillId="0" borderId="0" xfId="0" applyNumberFormat="1" applyFont="1" applyFill="1" applyBorder="1" applyAlignment="1" applyProtection="1">
      <alignment horizontal="right" vertical="top"/>
    </xf>
    <xf numFmtId="0" fontId="15" fillId="0" borderId="0" xfId="0" applyFont="1" applyFill="1" applyAlignment="1" applyProtection="1">
      <alignment vertical="top"/>
    </xf>
    <xf numFmtId="0" fontId="12" fillId="0" borderId="0" xfId="0" applyFont="1" applyFill="1" applyAlignment="1" applyProtection="1">
      <alignment vertical="top"/>
    </xf>
    <xf numFmtId="0" fontId="11" fillId="0" borderId="0" xfId="0" applyFont="1" applyFill="1" applyAlignment="1" applyProtection="1">
      <alignment vertical="top"/>
    </xf>
    <xf numFmtId="0" fontId="14" fillId="0" borderId="0" xfId="0" applyFont="1" applyFill="1" applyBorder="1" applyAlignment="1" applyProtection="1">
      <alignment vertical="top"/>
    </xf>
    <xf numFmtId="0" fontId="12" fillId="0" borderId="0" xfId="0" applyFont="1" applyFill="1" applyBorder="1" applyAlignment="1" applyProtection="1">
      <alignment vertical="top"/>
    </xf>
    <xf numFmtId="0" fontId="15" fillId="0" borderId="0" xfId="0" applyFont="1" applyFill="1" applyBorder="1" applyAlignment="1" applyProtection="1">
      <alignment vertical="top"/>
    </xf>
    <xf numFmtId="0" fontId="12" fillId="0" borderId="0" xfId="0" applyNumberFormat="1" applyFont="1" applyFill="1" applyAlignment="1" applyProtection="1">
      <alignment horizontal="justify" vertical="top" wrapText="1"/>
    </xf>
    <xf numFmtId="4" fontId="12" fillId="0" borderId="0" xfId="0" applyNumberFormat="1" applyFont="1" applyFill="1" applyAlignment="1" applyProtection="1">
      <alignment horizontal="right" vertical="top"/>
      <protection locked="0"/>
    </xf>
    <xf numFmtId="4" fontId="12" fillId="0" borderId="2" xfId="0" applyNumberFormat="1" applyFont="1" applyBorder="1" applyAlignment="1" applyProtection="1">
      <alignment horizontal="right" vertical="top"/>
    </xf>
    <xf numFmtId="4" fontId="12" fillId="0" borderId="2" xfId="0" applyNumberFormat="1" applyFont="1" applyBorder="1" applyAlignment="1" applyProtection="1">
      <alignment horizontal="right" vertical="top"/>
      <protection locked="0"/>
    </xf>
    <xf numFmtId="0" fontId="13" fillId="0" borderId="0" xfId="0" applyFont="1" applyBorder="1" applyAlignment="1" applyProtection="1">
      <alignment horizontal="justify" vertical="top"/>
    </xf>
    <xf numFmtId="4" fontId="12" fillId="0" borderId="0" xfId="0" applyNumberFormat="1" applyFont="1" applyFill="1" applyBorder="1" applyAlignment="1" applyProtection="1">
      <alignment horizontal="right" vertical="top"/>
      <protection locked="0"/>
    </xf>
    <xf numFmtId="4" fontId="12" fillId="0" borderId="2" xfId="0" applyNumberFormat="1" applyFont="1" applyFill="1" applyBorder="1" applyAlignment="1" applyProtection="1">
      <alignment horizontal="right" vertical="top"/>
    </xf>
    <xf numFmtId="4" fontId="12" fillId="0" borderId="0" xfId="0" applyNumberFormat="1" applyFont="1" applyFill="1" applyAlignment="1" applyProtection="1">
      <alignment horizontal="right" vertical="top" wrapText="1"/>
      <protection locked="0"/>
    </xf>
    <xf numFmtId="4" fontId="12" fillId="0" borderId="0" xfId="0" applyNumberFormat="1" applyFont="1" applyAlignment="1" applyProtection="1">
      <alignment horizontal="right" vertical="top"/>
      <protection locked="0"/>
    </xf>
    <xf numFmtId="4" fontId="12" fillId="0" borderId="0" xfId="0" applyNumberFormat="1" applyFont="1" applyBorder="1" applyAlignment="1" applyProtection="1">
      <alignment horizontal="right" vertical="top"/>
      <protection locked="0"/>
    </xf>
    <xf numFmtId="49" fontId="12" fillId="0" borderId="0" xfId="0" applyNumberFormat="1" applyFont="1" applyBorder="1" applyAlignment="1" applyProtection="1">
      <alignment vertical="top"/>
    </xf>
    <xf numFmtId="4" fontId="14" fillId="0" borderId="2" xfId="0" applyNumberFormat="1" applyFont="1" applyBorder="1" applyAlignment="1" applyProtection="1">
      <alignment horizontal="right" vertical="top"/>
      <protection locked="0"/>
    </xf>
    <xf numFmtId="4" fontId="14" fillId="0" borderId="0" xfId="0" applyNumberFormat="1" applyFont="1" applyBorder="1" applyAlignment="1" applyProtection="1">
      <alignment horizontal="right" vertical="top"/>
      <protection locked="0"/>
    </xf>
    <xf numFmtId="4" fontId="18" fillId="0" borderId="7" xfId="0" applyNumberFormat="1" applyFont="1" applyBorder="1" applyAlignment="1" applyProtection="1">
      <alignment horizontal="right" vertical="center"/>
    </xf>
    <xf numFmtId="4" fontId="18" fillId="0" borderId="7" xfId="0" applyNumberFormat="1" applyFont="1" applyBorder="1" applyAlignment="1" applyProtection="1">
      <alignment horizontal="right" vertical="center"/>
      <protection locked="0"/>
    </xf>
    <xf numFmtId="4" fontId="18" fillId="0" borderId="8" xfId="0" applyNumberFormat="1" applyFont="1" applyBorder="1" applyAlignment="1" applyProtection="1">
      <alignment horizontal="right" vertical="center"/>
      <protection locked="0"/>
    </xf>
    <xf numFmtId="43" fontId="12" fillId="0" borderId="0" xfId="2" applyFont="1"/>
    <xf numFmtId="4" fontId="18" fillId="0" borderId="0" xfId="0" applyNumberFormat="1" applyFont="1" applyBorder="1" applyAlignment="1" applyProtection="1">
      <alignment horizontal="right" vertical="center"/>
    </xf>
    <xf numFmtId="4" fontId="18" fillId="0" borderId="0" xfId="0" applyNumberFormat="1" applyFont="1" applyBorder="1" applyAlignment="1" applyProtection="1">
      <alignment horizontal="right" vertical="center"/>
      <protection locked="0"/>
    </xf>
    <xf numFmtId="0" fontId="14" fillId="0" borderId="0" xfId="0" applyFont="1" applyBorder="1" applyAlignment="1" applyProtection="1">
      <alignment vertical="top"/>
    </xf>
    <xf numFmtId="0" fontId="23" fillId="0" borderId="0" xfId="0" applyFont="1" applyBorder="1" applyProtection="1"/>
    <xf numFmtId="4" fontId="22" fillId="0" borderId="0" xfId="0" applyNumberFormat="1" applyFont="1" applyFill="1" applyBorder="1" applyAlignment="1" applyProtection="1">
      <alignment horizontal="right" vertical="top"/>
      <protection locked="0"/>
    </xf>
    <xf numFmtId="0" fontId="24" fillId="0" borderId="0" xfId="0" applyFont="1" applyBorder="1" applyProtection="1"/>
    <xf numFmtId="4" fontId="22" fillId="0" borderId="1" xfId="0" applyNumberFormat="1" applyFont="1" applyFill="1" applyBorder="1" applyAlignment="1" applyProtection="1">
      <alignment horizontal="right" vertical="top"/>
      <protection locked="0"/>
    </xf>
    <xf numFmtId="4" fontId="20" fillId="0" borderId="1" xfId="0" applyNumberFormat="1" applyFont="1" applyBorder="1" applyAlignment="1" applyProtection="1">
      <alignment horizontal="right" vertical="top"/>
      <protection locked="0"/>
    </xf>
    <xf numFmtId="43" fontId="20" fillId="0" borderId="0" xfId="2" applyFont="1" applyFill="1" applyBorder="1" applyAlignment="1" applyProtection="1">
      <alignment horizontal="right" vertical="top"/>
      <protection locked="0"/>
    </xf>
    <xf numFmtId="43" fontId="22" fillId="0" borderId="0" xfId="2" applyFont="1" applyBorder="1" applyAlignment="1" applyProtection="1">
      <alignment horizontal="right" vertical="top"/>
      <protection locked="0"/>
    </xf>
    <xf numFmtId="4" fontId="20" fillId="0" borderId="7" xfId="0" applyNumberFormat="1" applyFont="1" applyFill="1" applyBorder="1" applyAlignment="1" applyProtection="1">
      <alignment horizontal="right" vertical="top"/>
      <protection locked="0"/>
    </xf>
    <xf numFmtId="0" fontId="0" fillId="0" borderId="0" xfId="0" applyProtection="1">
      <protection locked="0"/>
    </xf>
    <xf numFmtId="0" fontId="12" fillId="0" borderId="0" xfId="0" applyNumberFormat="1" applyFont="1" applyFill="1" applyAlignment="1" applyProtection="1">
      <alignment horizontal="justify" vertical="top" wrapText="1"/>
      <protection locked="0"/>
    </xf>
    <xf numFmtId="43" fontId="12" fillId="0" borderId="0" xfId="2" applyFont="1" applyProtection="1">
      <protection locked="0"/>
    </xf>
    <xf numFmtId="4" fontId="22" fillId="2" borderId="3" xfId="0" applyNumberFormat="1" applyFont="1" applyFill="1" applyBorder="1" applyAlignment="1" applyProtection="1">
      <alignment horizontal="right" vertical="center"/>
      <protection locked="0"/>
    </xf>
    <xf numFmtId="4" fontId="20" fillId="2" borderId="5" xfId="0" applyNumberFormat="1" applyFont="1" applyFill="1" applyBorder="1" applyAlignment="1" applyProtection="1">
      <alignment horizontal="right" vertical="center"/>
      <protection locked="0"/>
    </xf>
    <xf numFmtId="0" fontId="23" fillId="0" borderId="0" xfId="0" applyFont="1" applyBorder="1" applyAlignment="1" applyProtection="1">
      <alignment vertical="center"/>
    </xf>
    <xf numFmtId="0" fontId="27" fillId="0" borderId="0" xfId="0" applyFont="1" applyBorder="1" applyAlignment="1" applyProtection="1">
      <alignment vertical="center"/>
    </xf>
    <xf numFmtId="0" fontId="14" fillId="0" borderId="0" xfId="0" applyNumberFormat="1" applyFont="1" applyBorder="1" applyAlignment="1" applyProtection="1">
      <alignment horizontal="left" vertical="top" wrapText="1"/>
    </xf>
    <xf numFmtId="0" fontId="30" fillId="0" borderId="0" xfId="0" applyFont="1" applyFill="1" applyBorder="1" applyAlignment="1" applyProtection="1">
      <alignment vertical="top"/>
    </xf>
    <xf numFmtId="4" fontId="11" fillId="0" borderId="0" xfId="0" applyNumberFormat="1" applyFont="1" applyFill="1" applyAlignment="1" applyProtection="1">
      <alignment horizontal="right" vertical="top"/>
    </xf>
    <xf numFmtId="4" fontId="11" fillId="0" borderId="0" xfId="0" applyNumberFormat="1" applyFont="1" applyFill="1" applyBorder="1" applyAlignment="1" applyProtection="1">
      <alignment horizontal="right" vertical="top"/>
      <protection locked="0"/>
    </xf>
    <xf numFmtId="4" fontId="11" fillId="0" borderId="0" xfId="0" applyNumberFormat="1" applyFont="1" applyBorder="1" applyAlignment="1" applyProtection="1">
      <alignment horizontal="right" vertical="top"/>
      <protection locked="0"/>
    </xf>
    <xf numFmtId="0" fontId="0" fillId="0" borderId="0" xfId="0" applyFill="1"/>
    <xf numFmtId="0" fontId="29" fillId="0" borderId="0" xfId="0" applyFont="1"/>
    <xf numFmtId="43" fontId="33" fillId="0" borderId="7" xfId="2" applyFont="1" applyBorder="1" applyAlignment="1" applyProtection="1">
      <alignment horizontal="right" vertical="top"/>
      <protection locked="0"/>
    </xf>
    <xf numFmtId="49" fontId="12" fillId="0" borderId="0" xfId="0" applyNumberFormat="1" applyFont="1" applyBorder="1" applyAlignment="1" applyProtection="1">
      <alignment vertical="top"/>
      <protection locked="0"/>
    </xf>
    <xf numFmtId="0" fontId="14" fillId="0" borderId="0" xfId="0" applyNumberFormat="1" applyFont="1" applyFill="1" applyAlignment="1" applyProtection="1">
      <alignment vertical="top" wrapText="1"/>
      <protection locked="0"/>
    </xf>
    <xf numFmtId="0" fontId="13" fillId="0" borderId="0" xfId="0" applyNumberFormat="1" applyFont="1" applyFill="1" applyAlignment="1" applyProtection="1">
      <alignment vertical="top" wrapText="1"/>
      <protection locked="0"/>
    </xf>
    <xf numFmtId="49" fontId="26" fillId="3" borderId="4" xfId="0" applyNumberFormat="1" applyFont="1" applyFill="1" applyBorder="1" applyAlignment="1" applyProtection="1">
      <alignment vertical="center"/>
      <protection locked="0"/>
    </xf>
    <xf numFmtId="0" fontId="11" fillId="0" borderId="0" xfId="0" applyNumberFormat="1" applyFont="1" applyFill="1" applyAlignment="1" applyProtection="1">
      <alignment horizontal="justify" vertical="top" wrapText="1"/>
      <protection locked="0"/>
    </xf>
    <xf numFmtId="0" fontId="13" fillId="0" borderId="0" xfId="0" applyNumberFormat="1" applyFont="1" applyFill="1" applyAlignment="1" applyProtection="1">
      <alignment horizontal="justify" vertical="top" wrapText="1"/>
      <protection locked="0"/>
    </xf>
    <xf numFmtId="0" fontId="20" fillId="0" borderId="0" xfId="0" applyNumberFormat="1" applyFont="1" applyFill="1" applyAlignment="1" applyProtection="1">
      <alignment horizontal="justify" vertical="top" wrapText="1"/>
      <protection locked="0"/>
    </xf>
    <xf numFmtId="49" fontId="22" fillId="0" borderId="0" xfId="0" applyNumberFormat="1" applyFont="1" applyBorder="1" applyAlignment="1" applyProtection="1">
      <alignment vertical="top"/>
      <protection locked="0"/>
    </xf>
    <xf numFmtId="0" fontId="22" fillId="0" borderId="0" xfId="0" applyNumberFormat="1" applyFont="1" applyFill="1" applyBorder="1" applyAlignment="1" applyProtection="1">
      <alignment horizontal="justify" vertical="top" wrapText="1"/>
      <protection locked="0"/>
    </xf>
    <xf numFmtId="0" fontId="20" fillId="0" borderId="7" xfId="0" applyNumberFormat="1" applyFont="1" applyFill="1" applyBorder="1" applyAlignment="1" applyProtection="1">
      <alignment horizontal="justify" vertical="top" wrapText="1"/>
      <protection locked="0"/>
    </xf>
    <xf numFmtId="49" fontId="20" fillId="0" borderId="6" xfId="0" applyNumberFormat="1" applyFont="1" applyBorder="1" applyAlignment="1" applyProtection="1">
      <alignment vertical="top"/>
      <protection locked="0"/>
    </xf>
    <xf numFmtId="49" fontId="22" fillId="0" borderId="1" xfId="0" applyNumberFormat="1" applyFont="1" applyBorder="1" applyAlignment="1" applyProtection="1">
      <alignment vertical="top"/>
      <protection locked="0"/>
    </xf>
    <xf numFmtId="0" fontId="20" fillId="0" borderId="1" xfId="0" applyNumberFormat="1" applyFont="1" applyFill="1" applyBorder="1" applyAlignment="1" applyProtection="1">
      <alignment horizontal="justify" vertical="top" wrapText="1"/>
      <protection locked="0"/>
    </xf>
    <xf numFmtId="0" fontId="14" fillId="0" borderId="0" xfId="0" applyNumberFormat="1" applyFont="1" applyFill="1" applyBorder="1" applyAlignment="1" applyProtection="1">
      <alignment horizontal="justify" vertical="top" wrapText="1"/>
      <protection locked="0"/>
    </xf>
    <xf numFmtId="49" fontId="22" fillId="2" borderId="4" xfId="0" applyNumberFormat="1" applyFont="1" applyFill="1" applyBorder="1" applyAlignment="1" applyProtection="1">
      <alignment vertical="center"/>
      <protection locked="0"/>
    </xf>
    <xf numFmtId="0" fontId="25" fillId="2" borderId="3" xfId="0" applyNumberFormat="1" applyFont="1" applyFill="1" applyBorder="1" applyAlignment="1" applyProtection="1">
      <alignment horizontal="justify" vertical="center" wrapText="1"/>
      <protection locked="0"/>
    </xf>
    <xf numFmtId="0" fontId="13" fillId="0" borderId="0" xfId="0" applyNumberFormat="1" applyFont="1" applyFill="1" applyBorder="1" applyAlignment="1" applyProtection="1">
      <alignment horizontal="justify" vertical="top" wrapText="1"/>
      <protection locked="0"/>
    </xf>
    <xf numFmtId="166" fontId="12" fillId="0" borderId="0" xfId="0" applyNumberFormat="1" applyFont="1" applyFill="1" applyAlignment="1" applyProtection="1">
      <alignment horizontal="right" vertical="top"/>
      <protection locked="0"/>
    </xf>
    <xf numFmtId="166" fontId="14" fillId="0" borderId="0" xfId="0" applyNumberFormat="1" applyFont="1" applyBorder="1" applyAlignment="1" applyProtection="1">
      <alignment vertical="top"/>
      <protection locked="0"/>
    </xf>
    <xf numFmtId="4" fontId="18" fillId="0" borderId="0" xfId="0" applyNumberFormat="1" applyFont="1" applyBorder="1" applyAlignment="1" applyProtection="1">
      <alignment horizontal="center" vertical="center"/>
      <protection locked="0"/>
    </xf>
    <xf numFmtId="0" fontId="17" fillId="0" borderId="0" xfId="0" applyNumberFormat="1" applyFont="1" applyBorder="1" applyAlignment="1" applyProtection="1">
      <alignment horizontal="left" vertical="center" wrapText="1"/>
    </xf>
    <xf numFmtId="49" fontId="12" fillId="0" borderId="0" xfId="0" applyNumberFormat="1"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Fill="1" applyBorder="1" applyAlignment="1" applyProtection="1">
      <alignment horizontal="left" vertical="center"/>
    </xf>
    <xf numFmtId="49" fontId="12" fillId="0" borderId="0" xfId="0" applyNumberFormat="1" applyFont="1" applyFill="1" applyBorder="1" applyAlignment="1" applyProtection="1">
      <alignment horizontal="left" vertical="center"/>
    </xf>
    <xf numFmtId="0" fontId="35" fillId="0" borderId="0" xfId="0" applyFont="1" applyAlignment="1">
      <alignment horizontal="left" vertical="center"/>
    </xf>
    <xf numFmtId="0" fontId="32" fillId="0" borderId="0" xfId="0" applyNumberFormat="1" applyFont="1" applyFill="1" applyAlignment="1" applyProtection="1">
      <alignment horizontal="justify" vertical="top" wrapText="1"/>
    </xf>
    <xf numFmtId="0" fontId="37" fillId="0" borderId="0" xfId="0" applyNumberFormat="1" applyFont="1" applyFill="1" applyAlignment="1" applyProtection="1">
      <alignment horizontal="justify" vertical="top" wrapText="1"/>
    </xf>
    <xf numFmtId="0" fontId="31" fillId="0" borderId="0" xfId="0" applyNumberFormat="1" applyFont="1" applyFill="1" applyAlignment="1" applyProtection="1">
      <alignment horizontal="justify" vertical="top" wrapText="1"/>
    </xf>
    <xf numFmtId="0" fontId="34" fillId="0" borderId="7" xfId="0" applyNumberFormat="1" applyFont="1" applyBorder="1" applyAlignment="1" applyProtection="1">
      <alignment horizontal="justify" vertical="center" wrapText="1"/>
    </xf>
    <xf numFmtId="0" fontId="38" fillId="0" borderId="0" xfId="0" applyNumberFormat="1" applyFont="1" applyBorder="1" applyAlignment="1" applyProtection="1">
      <alignment horizontal="justify" vertical="center" wrapText="1"/>
    </xf>
    <xf numFmtId="0" fontId="29" fillId="0" borderId="0" xfId="0" applyNumberFormat="1" applyFont="1" applyFill="1" applyAlignment="1" applyProtection="1">
      <alignment horizontal="justify" vertical="top" wrapText="1"/>
    </xf>
    <xf numFmtId="0" fontId="32" fillId="0" borderId="0" xfId="0" applyFont="1" applyBorder="1" applyAlignment="1" applyProtection="1">
      <alignment vertical="top"/>
    </xf>
    <xf numFmtId="0" fontId="29" fillId="0" borderId="0" xfId="0" applyFont="1" applyAlignment="1">
      <alignment vertical="top" wrapText="1"/>
    </xf>
    <xf numFmtId="0" fontId="29" fillId="0" borderId="0" xfId="0" applyNumberFormat="1" applyFont="1" applyFill="1" applyBorder="1" applyAlignment="1" applyProtection="1">
      <alignment horizontal="justify" vertical="top" wrapText="1"/>
    </xf>
    <xf numFmtId="0" fontId="32" fillId="0" borderId="2" xfId="0" applyNumberFormat="1" applyFont="1" applyBorder="1" applyAlignment="1" applyProtection="1">
      <alignment horizontal="justify" vertical="top" wrapText="1"/>
    </xf>
    <xf numFmtId="0" fontId="29" fillId="0" borderId="0" xfId="0" applyFont="1" applyFill="1" applyAlignment="1" applyProtection="1">
      <alignment horizontal="justify" vertical="top" wrapText="1"/>
    </xf>
    <xf numFmtId="4" fontId="29" fillId="0" borderId="0" xfId="0" applyNumberFormat="1" applyFont="1" applyFill="1" applyAlignment="1" applyProtection="1">
      <alignment horizontal="left" vertical="top"/>
    </xf>
    <xf numFmtId="0" fontId="29" fillId="0" borderId="0" xfId="0" applyNumberFormat="1" applyFont="1" applyFill="1" applyAlignment="1" applyProtection="1">
      <alignment horizontal="justify" vertical="top"/>
    </xf>
    <xf numFmtId="0" fontId="29" fillId="0" borderId="0" xfId="0" applyFont="1" applyAlignment="1">
      <alignment wrapText="1"/>
    </xf>
    <xf numFmtId="0" fontId="32" fillId="0" borderId="0" xfId="0" applyFont="1"/>
    <xf numFmtId="49" fontId="29" fillId="0" borderId="0" xfId="0" applyNumberFormat="1" applyFont="1" applyFill="1" applyBorder="1" applyAlignment="1" applyProtection="1">
      <alignment vertical="top"/>
    </xf>
    <xf numFmtId="4" fontId="29" fillId="0" borderId="0" xfId="0" applyNumberFormat="1" applyFont="1" applyFill="1"/>
    <xf numFmtId="49" fontId="37" fillId="0" borderId="0" xfId="0" applyNumberFormat="1" applyFont="1" applyFill="1" applyBorder="1" applyAlignment="1" applyProtection="1">
      <alignment vertical="top"/>
    </xf>
    <xf numFmtId="0" fontId="29" fillId="0" borderId="0" xfId="0" applyNumberFormat="1" applyFont="1" applyFill="1" applyAlignment="1" applyProtection="1">
      <alignment horizontal="justify" vertical="justify" wrapText="1"/>
    </xf>
    <xf numFmtId="4" fontId="29" fillId="0" borderId="0" xfId="0" applyNumberFormat="1" applyFont="1" applyFill="1" applyAlignment="1" applyProtection="1"/>
    <xf numFmtId="0" fontId="29" fillId="0" borderId="0" xfId="0" applyFont="1" applyAlignment="1">
      <alignment horizontal="left" vertical="center"/>
    </xf>
    <xf numFmtId="0" fontId="29" fillId="0" borderId="0" xfId="0" applyNumberFormat="1" applyFont="1" applyFill="1" applyAlignment="1">
      <alignment horizontal="justify" vertical="justify" wrapText="1"/>
    </xf>
    <xf numFmtId="4" fontId="29" fillId="0" borderId="0" xfId="0" applyNumberFormat="1" applyFont="1" applyFill="1" applyAlignment="1" applyProtection="1">
      <protection locked="0"/>
    </xf>
    <xf numFmtId="0" fontId="40" fillId="0" borderId="0" xfId="0" applyFont="1"/>
    <xf numFmtId="49" fontId="41" fillId="0" borderId="6" xfId="0" applyNumberFormat="1" applyFont="1" applyBorder="1" applyAlignment="1" applyProtection="1">
      <alignment horizontal="left" vertical="center"/>
    </xf>
    <xf numFmtId="49" fontId="15" fillId="0" borderId="0" xfId="0" applyNumberFormat="1" applyFont="1" applyBorder="1" applyAlignment="1" applyProtection="1">
      <alignment horizontal="left" vertical="center"/>
    </xf>
    <xf numFmtId="4" fontId="29" fillId="0" borderId="0" xfId="0" applyNumberFormat="1" applyFont="1" applyFill="1" applyAlignment="1" applyProtection="1">
      <alignment wrapText="1"/>
    </xf>
    <xf numFmtId="49" fontId="42" fillId="0" borderId="6" xfId="0" applyNumberFormat="1" applyFont="1" applyBorder="1" applyAlignment="1" applyProtection="1">
      <alignment horizontal="left" vertical="center"/>
    </xf>
    <xf numFmtId="4" fontId="39" fillId="0" borderId="0" xfId="0" applyNumberFormat="1" applyFont="1" applyFill="1" applyAlignment="1" applyProtection="1">
      <alignment horizontal="right"/>
    </xf>
    <xf numFmtId="4" fontId="29" fillId="0" borderId="0" xfId="0" applyNumberFormat="1" applyFont="1" applyFill="1" applyAlignment="1" applyProtection="1">
      <alignment horizontal="right"/>
    </xf>
    <xf numFmtId="0" fontId="17" fillId="0" borderId="0" xfId="0" applyNumberFormat="1" applyFont="1" applyFill="1" applyBorder="1" applyAlignment="1" applyProtection="1">
      <alignment horizontal="left" vertical="center" wrapText="1"/>
    </xf>
    <xf numFmtId="0" fontId="17" fillId="0" borderId="0" xfId="0" applyNumberFormat="1" applyFont="1" applyBorder="1" applyAlignment="1" applyProtection="1">
      <alignment horizontal="left" vertical="center" wrapText="1"/>
    </xf>
    <xf numFmtId="0" fontId="12" fillId="0" borderId="0" xfId="0" applyFont="1" applyFill="1" applyBorder="1" applyAlignment="1" applyProtection="1">
      <alignment horizontal="justify" vertical="top" wrapText="1"/>
    </xf>
    <xf numFmtId="0" fontId="14" fillId="0" borderId="0" xfId="0" applyNumberFormat="1" applyFont="1" applyFill="1" applyAlignment="1" applyProtection="1">
      <alignment horizontal="justify" vertical="top" wrapText="1"/>
    </xf>
    <xf numFmtId="4" fontId="12" fillId="0" borderId="0" xfId="0" applyNumberFormat="1" applyFont="1" applyFill="1" applyBorder="1" applyAlignment="1" applyProtection="1">
      <alignment horizontal="right" vertical="top"/>
    </xf>
    <xf numFmtId="49" fontId="12" fillId="0" borderId="0" xfId="4" applyNumberFormat="1" applyFont="1" applyFill="1" applyAlignment="1" applyProtection="1">
      <alignment horizontal="justify" vertical="top" wrapText="1"/>
    </xf>
    <xf numFmtId="49" fontId="11" fillId="0" borderId="0" xfId="0" applyNumberFormat="1" applyFont="1" applyFill="1" applyBorder="1" applyAlignment="1" applyProtection="1">
      <alignment horizontal="right" vertical="top"/>
    </xf>
    <xf numFmtId="0" fontId="11" fillId="0" borderId="0" xfId="0" applyNumberFormat="1" applyFont="1" applyAlignment="1" applyProtection="1">
      <alignment horizontal="left" vertical="top" wrapText="1"/>
    </xf>
    <xf numFmtId="49" fontId="11" fillId="0" borderId="0" xfId="0" applyNumberFormat="1" applyFont="1" applyBorder="1" applyAlignment="1" applyProtection="1">
      <alignment horizontal="right" vertical="top"/>
    </xf>
    <xf numFmtId="0" fontId="12" fillId="0" borderId="0" xfId="0" applyNumberFormat="1" applyFont="1" applyAlignment="1" applyProtection="1">
      <alignment horizontal="left" vertical="top" wrapText="1"/>
    </xf>
    <xf numFmtId="0" fontId="31" fillId="0" borderId="0" xfId="0" applyNumberFormat="1" applyFont="1" applyAlignment="1" applyProtection="1">
      <alignment horizontal="left" vertical="top" wrapText="1"/>
    </xf>
    <xf numFmtId="0" fontId="25" fillId="3" borderId="3" xfId="0" applyNumberFormat="1" applyFont="1" applyFill="1" applyBorder="1" applyAlignment="1" applyProtection="1">
      <alignment horizontal="center" vertical="center" wrapText="1"/>
      <protection locked="0"/>
    </xf>
    <xf numFmtId="0" fontId="25" fillId="3" borderId="5" xfId="0" applyNumberFormat="1" applyFont="1" applyFill="1" applyBorder="1" applyAlignment="1" applyProtection="1">
      <alignment horizontal="center" vertical="center" wrapText="1"/>
      <protection locked="0"/>
    </xf>
    <xf numFmtId="49" fontId="28" fillId="3" borderId="6" xfId="0" applyNumberFormat="1" applyFont="1" applyFill="1" applyBorder="1" applyAlignment="1" applyProtection="1">
      <alignment horizontal="center" vertical="top"/>
    </xf>
    <xf numFmtId="49" fontId="28" fillId="3" borderId="8" xfId="0" applyNumberFormat="1" applyFont="1" applyFill="1" applyBorder="1" applyAlignment="1" applyProtection="1">
      <alignment horizontal="center" vertical="top"/>
    </xf>
    <xf numFmtId="0" fontId="11" fillId="0" borderId="0" xfId="0" applyNumberFormat="1" applyFont="1" applyAlignment="1" applyProtection="1">
      <alignment horizontal="left" vertical="top" wrapText="1"/>
    </xf>
    <xf numFmtId="0" fontId="13" fillId="0" borderId="0" xfId="0" applyNumberFormat="1" applyFont="1" applyBorder="1" applyAlignment="1" applyProtection="1">
      <alignment horizontal="left" vertical="top" wrapText="1"/>
    </xf>
    <xf numFmtId="0" fontId="14" fillId="0" borderId="0" xfId="0" applyNumberFormat="1" applyFont="1" applyBorder="1" applyAlignment="1" applyProtection="1">
      <alignment horizontal="left" vertical="top" wrapText="1"/>
    </xf>
    <xf numFmtId="0" fontId="16" fillId="0" borderId="4" xfId="0" applyNumberFormat="1" applyFont="1" applyFill="1" applyBorder="1" applyAlignment="1" applyProtection="1">
      <alignment horizontal="center" vertical="center"/>
    </xf>
    <xf numFmtId="0" fontId="16" fillId="0" borderId="3" xfId="0" applyNumberFormat="1" applyFont="1" applyFill="1" applyBorder="1" applyAlignment="1" applyProtection="1">
      <alignment horizontal="center" vertical="center"/>
    </xf>
    <xf numFmtId="0" fontId="16" fillId="0" borderId="5" xfId="0" applyNumberFormat="1" applyFont="1" applyFill="1" applyBorder="1" applyAlignment="1" applyProtection="1">
      <alignment horizontal="center" vertical="center"/>
    </xf>
    <xf numFmtId="0" fontId="17" fillId="0" borderId="0" xfId="0" applyNumberFormat="1" applyFont="1" applyBorder="1" applyAlignment="1" applyProtection="1">
      <alignment horizontal="left" vertical="center" wrapText="1"/>
    </xf>
    <xf numFmtId="0" fontId="17" fillId="0" borderId="0" xfId="0" applyNumberFormat="1" applyFont="1" applyFill="1" applyBorder="1" applyAlignment="1" applyProtection="1">
      <alignment horizontal="left" vertical="center" wrapText="1"/>
    </xf>
  </cellXfs>
  <cellStyles count="5">
    <cellStyle name="Excel Built-in Normal 1" xfId="1"/>
    <cellStyle name="Navadno" xfId="0" builtinId="0"/>
    <cellStyle name="Navadno_SBRadovljica" xfId="4"/>
    <cellStyle name="Normal 2" xfId="3"/>
    <cellStyle name="Vejica" xfId="2"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57151</xdr:colOff>
      <xdr:row>409</xdr:row>
      <xdr:rowOff>80900</xdr:rowOff>
    </xdr:from>
    <xdr:to>
      <xdr:col>3</xdr:col>
      <xdr:colOff>257175</xdr:colOff>
      <xdr:row>409</xdr:row>
      <xdr:rowOff>3555536</xdr:rowOff>
    </xdr:to>
    <xdr:pic>
      <xdr:nvPicPr>
        <xdr:cNvPr id="10" name="Slika 9">
          <a:extLst>
            <a:ext uri="{FF2B5EF4-FFF2-40B4-BE49-F238E27FC236}">
              <a16:creationId xmlns="" xmlns:a16="http://schemas.microsoft.com/office/drawing/2014/main" id="{29D6BA5F-9B89-41B6-9197-147BA27D9920}"/>
            </a:ext>
          </a:extLst>
        </xdr:cNvPr>
        <xdr:cNvPicPr>
          <a:picLocks noChangeAspect="1"/>
        </xdr:cNvPicPr>
      </xdr:nvPicPr>
      <xdr:blipFill>
        <a:blip xmlns:r="http://schemas.openxmlformats.org/officeDocument/2006/relationships" r:embed="rId1"/>
        <a:stretch>
          <a:fillRect/>
        </a:stretch>
      </xdr:blipFill>
      <xdr:spPr>
        <a:xfrm>
          <a:off x="628651" y="129211325"/>
          <a:ext cx="3667124" cy="3474636"/>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showZeros="0" topLeftCell="A59" zoomScaleNormal="100" zoomScaleSheetLayoutView="100" workbookViewId="0">
      <selection activeCell="G74" sqref="G74"/>
    </sheetView>
  </sheetViews>
  <sheetFormatPr defaultRowHeight="12.75" x14ac:dyDescent="0.2"/>
  <cols>
    <col min="1" max="1" width="7.7109375" style="41" customWidth="1"/>
    <col min="2" max="2" width="50.7109375" style="20" customWidth="1"/>
    <col min="3" max="3" width="15.7109375" style="19" customWidth="1"/>
    <col min="4" max="5" width="15.7109375" style="39" customWidth="1"/>
    <col min="6" max="16384" width="9.140625" style="14"/>
  </cols>
  <sheetData>
    <row r="1" spans="1:5" x14ac:dyDescent="0.2">
      <c r="A1" s="74"/>
      <c r="B1" s="60"/>
      <c r="C1" s="32"/>
      <c r="D1" s="32"/>
      <c r="E1" s="32"/>
    </row>
    <row r="2" spans="1:5" s="15" customFormat="1" ht="15" x14ac:dyDescent="0.25">
      <c r="A2" s="74"/>
      <c r="B2" s="75"/>
      <c r="C2" s="38"/>
      <c r="D2" s="38"/>
      <c r="E2" s="38"/>
    </row>
    <row r="3" spans="1:5" s="15" customFormat="1" ht="15.75" thickBot="1" x14ac:dyDescent="0.3">
      <c r="A3" s="74"/>
      <c r="B3" s="76"/>
      <c r="C3" s="38"/>
      <c r="D3" s="38"/>
      <c r="E3" s="38"/>
    </row>
    <row r="4" spans="1:5" s="65" customFormat="1" ht="53.25" customHeight="1" thickBot="1" x14ac:dyDescent="0.25">
      <c r="A4" s="77"/>
      <c r="B4" s="141" t="s">
        <v>123</v>
      </c>
      <c r="C4" s="141"/>
      <c r="D4" s="141"/>
      <c r="E4" s="142"/>
    </row>
    <row r="5" spans="1:5" s="15" customFormat="1" ht="15" x14ac:dyDescent="0.25">
      <c r="A5" s="74"/>
      <c r="B5" s="78"/>
      <c r="C5" s="32"/>
      <c r="D5" s="32"/>
      <c r="E5" s="32"/>
    </row>
    <row r="6" spans="1:5" s="15" customFormat="1" ht="15" x14ac:dyDescent="0.25">
      <c r="A6" s="74"/>
      <c r="B6" s="79"/>
      <c r="C6" s="32"/>
      <c r="D6" s="32"/>
      <c r="E6" s="32"/>
    </row>
    <row r="7" spans="1:5" s="15" customFormat="1" ht="15.75" x14ac:dyDescent="0.25">
      <c r="A7" s="74"/>
      <c r="B7" s="80" t="s">
        <v>0</v>
      </c>
      <c r="C7" s="32"/>
      <c r="D7" s="32"/>
      <c r="E7" s="39"/>
    </row>
    <row r="8" spans="1:5" s="15" customFormat="1" ht="15.75" x14ac:dyDescent="0.25">
      <c r="A8" s="74"/>
      <c r="B8" s="80"/>
      <c r="C8" s="32"/>
      <c r="D8" s="32"/>
      <c r="E8" s="39"/>
    </row>
    <row r="9" spans="1:5" s="15" customFormat="1" ht="15.75" x14ac:dyDescent="0.25">
      <c r="A9" s="81" t="s">
        <v>3</v>
      </c>
      <c r="B9" s="82" t="s">
        <v>124</v>
      </c>
      <c r="C9" s="52"/>
      <c r="D9" s="52"/>
      <c r="E9" s="57">
        <f>'GOI dela'!E38</f>
        <v>0</v>
      </c>
    </row>
    <row r="10" spans="1:5" s="15" customFormat="1" ht="15.75" x14ac:dyDescent="0.25">
      <c r="A10" s="81" t="s">
        <v>6</v>
      </c>
      <c r="B10" s="82" t="s">
        <v>143</v>
      </c>
      <c r="C10" s="52"/>
      <c r="D10" s="52"/>
      <c r="E10" s="57">
        <f>'GOI dela'!E75</f>
        <v>0</v>
      </c>
    </row>
    <row r="11" spans="1:5" s="15" customFormat="1" ht="15.75" x14ac:dyDescent="0.25">
      <c r="A11" s="81" t="s">
        <v>17</v>
      </c>
      <c r="B11" s="82" t="s">
        <v>18</v>
      </c>
      <c r="C11" s="52"/>
      <c r="D11" s="52"/>
      <c r="E11" s="57">
        <f>'GOI dela'!E133</f>
        <v>0</v>
      </c>
    </row>
    <row r="12" spans="1:5" s="15" customFormat="1" ht="15.75" x14ac:dyDescent="0.25">
      <c r="A12" s="81" t="s">
        <v>19</v>
      </c>
      <c r="B12" s="82" t="s">
        <v>23</v>
      </c>
      <c r="C12" s="52"/>
      <c r="D12" s="52"/>
      <c r="E12" s="57">
        <f>'GOI dela'!E165</f>
        <v>0</v>
      </c>
    </row>
    <row r="13" spans="1:5" s="15" customFormat="1" ht="15.75" x14ac:dyDescent="0.25">
      <c r="A13" s="81" t="s">
        <v>22</v>
      </c>
      <c r="B13" s="82" t="s">
        <v>20</v>
      </c>
      <c r="C13" s="52"/>
      <c r="D13" s="52"/>
      <c r="E13" s="57">
        <f>'GOI dela'!E179</f>
        <v>0</v>
      </c>
    </row>
    <row r="14" spans="1:5" s="15" customFormat="1" ht="15.75" x14ac:dyDescent="0.25">
      <c r="A14" s="81" t="s">
        <v>24</v>
      </c>
      <c r="B14" s="82" t="s">
        <v>25</v>
      </c>
      <c r="C14" s="52"/>
      <c r="D14" s="52"/>
      <c r="E14" s="57">
        <f>'GOI dela'!E225</f>
        <v>0</v>
      </c>
    </row>
    <row r="15" spans="1:5" s="15" customFormat="1" ht="15.75" x14ac:dyDescent="0.25">
      <c r="A15" s="81" t="s">
        <v>26</v>
      </c>
      <c r="B15" s="82" t="s">
        <v>28</v>
      </c>
      <c r="C15" s="52"/>
      <c r="D15" s="52"/>
      <c r="E15" s="57">
        <f>'GOI dela'!E243</f>
        <v>0</v>
      </c>
    </row>
    <row r="16" spans="1:5" s="15" customFormat="1" ht="15.75" x14ac:dyDescent="0.25">
      <c r="A16" s="81" t="s">
        <v>27</v>
      </c>
      <c r="B16" s="82" t="s">
        <v>35</v>
      </c>
      <c r="C16" s="52"/>
      <c r="D16" s="52"/>
      <c r="E16" s="57">
        <f>'GOI dela'!E280</f>
        <v>0</v>
      </c>
    </row>
    <row r="17" spans="1:5" s="15" customFormat="1" ht="15.75" x14ac:dyDescent="0.25">
      <c r="A17" s="81" t="s">
        <v>32</v>
      </c>
      <c r="B17" s="82" t="s">
        <v>317</v>
      </c>
      <c r="C17" s="52"/>
      <c r="D17" s="52"/>
      <c r="E17" s="57">
        <f>'GOI dela'!E331</f>
        <v>0</v>
      </c>
    </row>
    <row r="18" spans="1:5" s="53" customFormat="1" ht="15" customHeight="1" x14ac:dyDescent="0.2">
      <c r="A18" s="81" t="s">
        <v>33</v>
      </c>
      <c r="B18" s="82" t="s">
        <v>318</v>
      </c>
      <c r="C18" s="52"/>
      <c r="D18" s="52"/>
      <c r="E18" s="57">
        <f>'GOI dela'!E385</f>
        <v>0</v>
      </c>
    </row>
    <row r="19" spans="1:5" s="53" customFormat="1" ht="15" customHeight="1" x14ac:dyDescent="0.2">
      <c r="A19" s="81" t="s">
        <v>38</v>
      </c>
      <c r="B19" s="82" t="s">
        <v>319</v>
      </c>
      <c r="C19" s="52"/>
      <c r="D19" s="52"/>
      <c r="E19" s="57">
        <f>'GOI dela'!E397</f>
        <v>0</v>
      </c>
    </row>
    <row r="20" spans="1:5" s="53" customFormat="1" ht="15" customHeight="1" x14ac:dyDescent="0.2">
      <c r="A20" s="81" t="s">
        <v>40</v>
      </c>
      <c r="B20" s="82" t="s">
        <v>37</v>
      </c>
      <c r="C20" s="52"/>
      <c r="D20" s="52"/>
      <c r="E20" s="57">
        <f>'GOI dela'!E434</f>
        <v>0</v>
      </c>
    </row>
    <row r="21" spans="1:5" s="53" customFormat="1" ht="15" customHeight="1" x14ac:dyDescent="0.2">
      <c r="A21" s="81" t="s">
        <v>44</v>
      </c>
      <c r="B21" s="82" t="s">
        <v>320</v>
      </c>
      <c r="C21" s="52"/>
      <c r="D21" s="52"/>
      <c r="E21" s="57">
        <f>'GOI dela'!E455</f>
        <v>0</v>
      </c>
    </row>
    <row r="22" spans="1:5" s="53" customFormat="1" ht="15" customHeight="1" x14ac:dyDescent="0.2">
      <c r="A22" s="84"/>
      <c r="B22" s="83" t="s">
        <v>321</v>
      </c>
      <c r="C22" s="58"/>
      <c r="D22" s="58"/>
      <c r="E22" s="73">
        <f>SUM(E9:E21)</f>
        <v>0</v>
      </c>
    </row>
    <row r="23" spans="1:5" s="53" customFormat="1" ht="15" customHeight="1" x14ac:dyDescent="0.2">
      <c r="A23" s="81"/>
      <c r="B23" s="82"/>
      <c r="C23" s="52"/>
      <c r="D23" s="52"/>
      <c r="E23" s="57"/>
    </row>
    <row r="24" spans="1:5" s="53" customFormat="1" ht="15" customHeight="1" x14ac:dyDescent="0.2">
      <c r="A24" s="81"/>
      <c r="B24" s="82"/>
      <c r="C24" s="56"/>
      <c r="D24" s="56"/>
      <c r="E24" s="57"/>
    </row>
    <row r="25" spans="1:5" s="51" customFormat="1" ht="16.5" thickBot="1" x14ac:dyDescent="0.3">
      <c r="A25" s="85"/>
      <c r="B25" s="86" t="s">
        <v>322</v>
      </c>
      <c r="C25" s="54"/>
      <c r="D25" s="54"/>
      <c r="E25" s="55">
        <f>E22</f>
        <v>0</v>
      </c>
    </row>
    <row r="26" spans="1:5" s="15" customFormat="1" ht="15.75" thickBot="1" x14ac:dyDescent="0.3">
      <c r="A26" s="74"/>
      <c r="B26" s="87" t="s">
        <v>7</v>
      </c>
      <c r="C26" s="36"/>
      <c r="D26" s="36"/>
      <c r="E26" s="43">
        <f>E25*22%</f>
        <v>0</v>
      </c>
    </row>
    <row r="27" spans="1:5" s="64" customFormat="1" ht="33.75" customHeight="1" thickBot="1" x14ac:dyDescent="0.25">
      <c r="A27" s="88"/>
      <c r="B27" s="89" t="s">
        <v>8</v>
      </c>
      <c r="C27" s="62"/>
      <c r="D27" s="62"/>
      <c r="E27" s="63">
        <f>E25+E26</f>
        <v>0</v>
      </c>
    </row>
    <row r="28" spans="1:5" x14ac:dyDescent="0.2">
      <c r="A28" s="74"/>
      <c r="B28" s="90"/>
      <c r="C28" s="36"/>
      <c r="D28" s="36"/>
      <c r="E28" s="40"/>
    </row>
    <row r="29" spans="1:5" x14ac:dyDescent="0.2">
      <c r="A29" s="74"/>
      <c r="B29" s="90"/>
      <c r="C29" s="36"/>
      <c r="D29" s="36"/>
      <c r="E29" s="40"/>
    </row>
    <row r="30" spans="1:5" ht="34.5" customHeight="1" x14ac:dyDescent="0.2">
      <c r="A30" s="21"/>
      <c r="B30" s="143" t="s">
        <v>52</v>
      </c>
      <c r="C30" s="144"/>
      <c r="D30" s="36"/>
      <c r="E30" s="40"/>
    </row>
    <row r="31" spans="1:5" x14ac:dyDescent="0.2">
      <c r="A31" s="22"/>
      <c r="B31" s="23"/>
      <c r="C31" s="18"/>
      <c r="D31" s="36"/>
      <c r="E31" s="40"/>
    </row>
    <row r="32" spans="1:5" x14ac:dyDescent="0.2">
      <c r="A32" s="24" t="s">
        <v>53</v>
      </c>
      <c r="B32" s="25" t="s">
        <v>54</v>
      </c>
      <c r="C32" s="18"/>
      <c r="D32" s="36"/>
      <c r="E32" s="40"/>
    </row>
    <row r="33" spans="1:5" x14ac:dyDescent="0.2">
      <c r="A33" s="24" t="s">
        <v>55</v>
      </c>
      <c r="B33" s="26" t="s">
        <v>56</v>
      </c>
      <c r="C33" s="18"/>
      <c r="D33" s="36"/>
      <c r="E33" s="40"/>
    </row>
    <row r="34" spans="1:5" x14ac:dyDescent="0.2">
      <c r="A34" s="24"/>
      <c r="B34" s="26" t="s">
        <v>57</v>
      </c>
      <c r="C34" s="18"/>
      <c r="D34" s="36"/>
      <c r="E34" s="40"/>
    </row>
    <row r="35" spans="1:5" x14ac:dyDescent="0.2">
      <c r="A35" s="24" t="s">
        <v>55</v>
      </c>
      <c r="B35" s="26" t="s">
        <v>58</v>
      </c>
      <c r="C35" s="18"/>
      <c r="D35" s="36"/>
      <c r="E35" s="40"/>
    </row>
    <row r="36" spans="1:5" x14ac:dyDescent="0.2">
      <c r="A36" s="24" t="s">
        <v>55</v>
      </c>
      <c r="B36" s="26" t="s">
        <v>59</v>
      </c>
      <c r="C36" s="18"/>
      <c r="D36" s="36"/>
      <c r="E36" s="40"/>
    </row>
    <row r="37" spans="1:5" x14ac:dyDescent="0.2">
      <c r="A37" s="24" t="s">
        <v>55</v>
      </c>
      <c r="B37" s="26" t="s">
        <v>60</v>
      </c>
      <c r="C37" s="18"/>
      <c r="D37" s="36"/>
      <c r="E37" s="40"/>
    </row>
    <row r="38" spans="1:5" x14ac:dyDescent="0.2">
      <c r="A38" s="24" t="s">
        <v>55</v>
      </c>
      <c r="B38" s="26" t="s">
        <v>61</v>
      </c>
      <c r="C38" s="18"/>
      <c r="D38" s="36"/>
      <c r="E38" s="40"/>
    </row>
    <row r="39" spans="1:5" x14ac:dyDescent="0.2">
      <c r="A39" s="24" t="s">
        <v>55</v>
      </c>
      <c r="B39" s="26" t="s">
        <v>62</v>
      </c>
      <c r="C39" s="18"/>
      <c r="D39" s="36"/>
      <c r="E39" s="40"/>
    </row>
    <row r="40" spans="1:5" x14ac:dyDescent="0.2">
      <c r="A40" s="24" t="s">
        <v>55</v>
      </c>
      <c r="B40" s="26" t="s">
        <v>63</v>
      </c>
      <c r="C40" s="18"/>
      <c r="D40" s="36"/>
      <c r="E40" s="40"/>
    </row>
    <row r="41" spans="1:5" x14ac:dyDescent="0.2">
      <c r="A41" s="24" t="s">
        <v>55</v>
      </c>
      <c r="B41" s="26" t="s">
        <v>64</v>
      </c>
      <c r="C41" s="18"/>
      <c r="D41" s="36"/>
      <c r="E41" s="40"/>
    </row>
    <row r="42" spans="1:5" x14ac:dyDescent="0.2">
      <c r="A42" s="24" t="s">
        <v>55</v>
      </c>
      <c r="B42" s="26" t="s">
        <v>65</v>
      </c>
      <c r="C42" s="18"/>
      <c r="D42" s="36"/>
      <c r="E42" s="40"/>
    </row>
    <row r="43" spans="1:5" x14ac:dyDescent="0.2">
      <c r="A43" s="24" t="s">
        <v>55</v>
      </c>
      <c r="B43" s="26" t="s">
        <v>66</v>
      </c>
      <c r="C43" s="18"/>
      <c r="D43" s="36"/>
      <c r="E43" s="40"/>
    </row>
    <row r="44" spans="1:5" x14ac:dyDescent="0.2">
      <c r="A44" s="24" t="s">
        <v>55</v>
      </c>
      <c r="B44" s="26" t="s">
        <v>67</v>
      </c>
      <c r="C44" s="18"/>
      <c r="D44" s="36"/>
      <c r="E44" s="40"/>
    </row>
    <row r="45" spans="1:5" x14ac:dyDescent="0.2">
      <c r="A45" s="24" t="s">
        <v>55</v>
      </c>
      <c r="B45" s="26" t="s">
        <v>68</v>
      </c>
      <c r="C45" s="18"/>
      <c r="D45" s="36"/>
      <c r="E45" s="40"/>
    </row>
    <row r="46" spans="1:5" x14ac:dyDescent="0.2">
      <c r="A46" s="24" t="s">
        <v>55</v>
      </c>
      <c r="B46" s="26" t="s">
        <v>69</v>
      </c>
      <c r="C46" s="18"/>
      <c r="D46" s="36"/>
      <c r="E46" s="40"/>
    </row>
    <row r="47" spans="1:5" x14ac:dyDescent="0.2">
      <c r="A47" s="24" t="s">
        <v>55</v>
      </c>
      <c r="B47" s="26" t="s">
        <v>70</v>
      </c>
      <c r="C47" s="18"/>
      <c r="D47" s="36"/>
      <c r="E47" s="40"/>
    </row>
    <row r="48" spans="1:5" x14ac:dyDescent="0.2">
      <c r="A48" s="24" t="s">
        <v>55</v>
      </c>
      <c r="B48" s="26" t="s">
        <v>71</v>
      </c>
      <c r="C48" s="18"/>
      <c r="D48" s="36"/>
      <c r="E48" s="40"/>
    </row>
    <row r="49" spans="1:5" x14ac:dyDescent="0.2">
      <c r="A49" s="24" t="s">
        <v>122</v>
      </c>
      <c r="B49" s="26" t="s">
        <v>323</v>
      </c>
      <c r="C49" s="18"/>
      <c r="D49" s="36"/>
      <c r="E49" s="40"/>
    </row>
    <row r="50" spans="1:5" s="17" customFormat="1" x14ac:dyDescent="0.2">
      <c r="A50" s="24"/>
      <c r="B50" s="27"/>
      <c r="C50" s="18"/>
      <c r="D50" s="36"/>
      <c r="E50" s="40"/>
    </row>
    <row r="51" spans="1:5" x14ac:dyDescent="0.2">
      <c r="A51" s="24" t="s">
        <v>72</v>
      </c>
      <c r="B51" s="26" t="s">
        <v>73</v>
      </c>
      <c r="C51" s="18"/>
      <c r="D51" s="36"/>
      <c r="E51" s="40"/>
    </row>
    <row r="52" spans="1:5" x14ac:dyDescent="0.2">
      <c r="A52" s="24"/>
      <c r="B52" s="26"/>
      <c r="C52" s="18"/>
      <c r="D52" s="36"/>
      <c r="E52" s="40"/>
    </row>
    <row r="53" spans="1:5" x14ac:dyDescent="0.2">
      <c r="A53" s="24" t="s">
        <v>74</v>
      </c>
      <c r="B53" s="26" t="s">
        <v>75</v>
      </c>
      <c r="C53" s="18"/>
      <c r="D53" s="36"/>
      <c r="E53" s="40"/>
    </row>
    <row r="54" spans="1:5" x14ac:dyDescent="0.2">
      <c r="A54" s="24"/>
      <c r="B54" s="26" t="s">
        <v>76</v>
      </c>
      <c r="C54" s="18"/>
      <c r="D54" s="36"/>
      <c r="E54" s="40"/>
    </row>
    <row r="55" spans="1:5" x14ac:dyDescent="0.2">
      <c r="A55" s="24"/>
      <c r="B55" s="27"/>
      <c r="C55" s="18"/>
      <c r="D55" s="36"/>
      <c r="E55" s="40"/>
    </row>
    <row r="56" spans="1:5" x14ac:dyDescent="0.2">
      <c r="A56" s="24" t="s">
        <v>77</v>
      </c>
      <c r="B56" s="26" t="s">
        <v>78</v>
      </c>
      <c r="C56" s="18"/>
      <c r="D56" s="36"/>
      <c r="E56" s="40"/>
    </row>
    <row r="57" spans="1:5" x14ac:dyDescent="0.2">
      <c r="A57" s="24"/>
      <c r="B57" s="28"/>
      <c r="C57" s="18"/>
      <c r="D57" s="36"/>
      <c r="E57" s="40"/>
    </row>
    <row r="58" spans="1:5" x14ac:dyDescent="0.2">
      <c r="A58" s="24" t="s">
        <v>79</v>
      </c>
      <c r="B58" s="29" t="s">
        <v>80</v>
      </c>
      <c r="C58" s="18"/>
      <c r="D58" s="36"/>
      <c r="E58" s="40"/>
    </row>
    <row r="59" spans="1:5" x14ac:dyDescent="0.2">
      <c r="A59" s="24"/>
      <c r="B59" s="29"/>
      <c r="C59" s="18"/>
      <c r="D59" s="36"/>
      <c r="E59" s="40"/>
    </row>
    <row r="60" spans="1:5" x14ac:dyDescent="0.2">
      <c r="A60" s="24" t="s">
        <v>81</v>
      </c>
      <c r="B60" s="67" t="s">
        <v>82</v>
      </c>
      <c r="C60" s="68"/>
      <c r="D60" s="69"/>
      <c r="E60" s="70"/>
    </row>
    <row r="61" spans="1:5" x14ac:dyDescent="0.2">
      <c r="A61" s="24"/>
      <c r="B61" s="67" t="s">
        <v>83</v>
      </c>
      <c r="C61" s="68"/>
      <c r="D61" s="69"/>
      <c r="E61" s="70"/>
    </row>
    <row r="62" spans="1:5" x14ac:dyDescent="0.2">
      <c r="A62" s="24"/>
      <c r="B62" s="67" t="s">
        <v>84</v>
      </c>
      <c r="C62" s="68"/>
      <c r="D62" s="69"/>
      <c r="E62" s="70"/>
    </row>
    <row r="63" spans="1:5" x14ac:dyDescent="0.2">
      <c r="A63" s="24"/>
      <c r="B63" s="30"/>
      <c r="C63" s="18"/>
      <c r="D63" s="36"/>
      <c r="E63" s="40"/>
    </row>
    <row r="64" spans="1:5" ht="44.25" customHeight="1" x14ac:dyDescent="0.2">
      <c r="A64" s="136" t="s">
        <v>85</v>
      </c>
      <c r="B64" s="145" t="s">
        <v>355</v>
      </c>
      <c r="C64" s="145"/>
      <c r="D64" s="145"/>
      <c r="E64" s="145"/>
    </row>
    <row r="65" spans="1:5" x14ac:dyDescent="0.2">
      <c r="A65" s="136"/>
      <c r="B65" s="137"/>
      <c r="C65" s="137"/>
      <c r="D65" s="137"/>
      <c r="E65" s="137"/>
    </row>
    <row r="66" spans="1:5" ht="33.75" customHeight="1" x14ac:dyDescent="0.2">
      <c r="A66" s="136" t="s">
        <v>86</v>
      </c>
      <c r="B66" s="146" t="s">
        <v>369</v>
      </c>
      <c r="C66" s="146"/>
      <c r="D66" s="146"/>
      <c r="E66" s="146"/>
    </row>
    <row r="67" spans="1:5" ht="16.5" customHeight="1" x14ac:dyDescent="0.2">
      <c r="A67" s="24"/>
      <c r="B67" s="66"/>
      <c r="C67" s="66"/>
      <c r="D67" s="66"/>
      <c r="E67" s="66"/>
    </row>
    <row r="68" spans="1:5" x14ac:dyDescent="0.2">
      <c r="A68" s="24" t="s">
        <v>87</v>
      </c>
      <c r="B68" s="147" t="s">
        <v>103</v>
      </c>
      <c r="C68" s="147"/>
      <c r="D68" s="147"/>
      <c r="E68" s="147"/>
    </row>
    <row r="69" spans="1:5" x14ac:dyDescent="0.2">
      <c r="A69" s="24"/>
      <c r="B69" s="66" t="s">
        <v>95</v>
      </c>
      <c r="C69" s="66"/>
      <c r="D69" s="66"/>
      <c r="E69" s="66"/>
    </row>
    <row r="70" spans="1:5" s="16" customFormat="1" ht="15.75" customHeight="1" x14ac:dyDescent="0.2">
      <c r="A70" s="24" t="s">
        <v>96</v>
      </c>
      <c r="B70" s="139" t="s">
        <v>324</v>
      </c>
      <c r="C70" s="139"/>
      <c r="D70" s="139"/>
      <c r="E70" s="139"/>
    </row>
    <row r="71" spans="1:5" s="35" customFormat="1" x14ac:dyDescent="0.2">
      <c r="A71" s="24" t="s">
        <v>97</v>
      </c>
      <c r="B71" s="139" t="s">
        <v>325</v>
      </c>
      <c r="C71" s="139"/>
      <c r="D71" s="139"/>
      <c r="E71" s="139"/>
    </row>
    <row r="72" spans="1:5" ht="12.75" customHeight="1" x14ac:dyDescent="0.2">
      <c r="A72" s="24" t="s">
        <v>98</v>
      </c>
      <c r="B72" s="139" t="s">
        <v>88</v>
      </c>
      <c r="C72" s="139"/>
      <c r="D72" s="139"/>
      <c r="E72" s="139"/>
    </row>
    <row r="73" spans="1:5" ht="48.75" customHeight="1" x14ac:dyDescent="0.2">
      <c r="A73" s="24" t="s">
        <v>99</v>
      </c>
      <c r="B73" s="139" t="s">
        <v>89</v>
      </c>
      <c r="C73" s="139"/>
      <c r="D73" s="139"/>
      <c r="E73" s="139"/>
    </row>
    <row r="74" spans="1:5" ht="285.75" customHeight="1" x14ac:dyDescent="0.2">
      <c r="A74" s="24"/>
      <c r="B74" s="139" t="s">
        <v>90</v>
      </c>
      <c r="C74" s="139"/>
      <c r="D74" s="139"/>
      <c r="E74" s="139"/>
    </row>
    <row r="75" spans="1:5" ht="28.5" customHeight="1" x14ac:dyDescent="0.2">
      <c r="A75" s="24"/>
      <c r="B75" s="139" t="s">
        <v>91</v>
      </c>
      <c r="C75" s="139"/>
      <c r="D75" s="139"/>
      <c r="E75" s="139"/>
    </row>
    <row r="76" spans="1:5" ht="30" customHeight="1" x14ac:dyDescent="0.2">
      <c r="A76" s="24"/>
      <c r="B76" s="139" t="s">
        <v>92</v>
      </c>
      <c r="C76" s="139"/>
      <c r="D76" s="139"/>
      <c r="E76" s="139"/>
    </row>
    <row r="77" spans="1:5" ht="39.75" customHeight="1" x14ac:dyDescent="0.2">
      <c r="A77" s="24" t="s">
        <v>100</v>
      </c>
      <c r="B77" s="139" t="s">
        <v>326</v>
      </c>
      <c r="C77" s="139"/>
      <c r="D77" s="139"/>
      <c r="E77" s="139"/>
    </row>
    <row r="78" spans="1:5" ht="28.5" customHeight="1" x14ac:dyDescent="0.2">
      <c r="A78" s="24" t="s">
        <v>101</v>
      </c>
      <c r="B78" s="139" t="s">
        <v>93</v>
      </c>
      <c r="C78" s="139"/>
      <c r="D78" s="139"/>
      <c r="E78" s="139"/>
    </row>
    <row r="79" spans="1:5" ht="18.75" customHeight="1" x14ac:dyDescent="0.2">
      <c r="A79" s="24" t="s">
        <v>102</v>
      </c>
      <c r="B79" s="139" t="s">
        <v>327</v>
      </c>
      <c r="C79" s="139"/>
      <c r="D79" s="139"/>
      <c r="E79" s="139"/>
    </row>
    <row r="80" spans="1:5" ht="30.75" customHeight="1" x14ac:dyDescent="0.2">
      <c r="A80" s="24" t="s">
        <v>102</v>
      </c>
      <c r="B80" s="139" t="s">
        <v>94</v>
      </c>
      <c r="C80" s="139"/>
      <c r="D80" s="139"/>
      <c r="E80" s="139"/>
    </row>
    <row r="82" spans="1:5" ht="38.25" customHeight="1" x14ac:dyDescent="0.2">
      <c r="A82" s="138" t="s">
        <v>104</v>
      </c>
      <c r="B82" s="140" t="s">
        <v>370</v>
      </c>
      <c r="C82" s="140"/>
      <c r="D82" s="140"/>
      <c r="E82" s="140"/>
    </row>
  </sheetData>
  <mergeCells count="17">
    <mergeCell ref="B4:E4"/>
    <mergeCell ref="B30:C30"/>
    <mergeCell ref="B64:E64"/>
    <mergeCell ref="B66:E66"/>
    <mergeCell ref="B68:E68"/>
    <mergeCell ref="B82:E82"/>
    <mergeCell ref="B75:E75"/>
    <mergeCell ref="B76:E76"/>
    <mergeCell ref="B77:E77"/>
    <mergeCell ref="B78:E78"/>
    <mergeCell ref="B80:E80"/>
    <mergeCell ref="B79:E79"/>
    <mergeCell ref="B70:E70"/>
    <mergeCell ref="B71:E71"/>
    <mergeCell ref="B72:E72"/>
    <mergeCell ref="B73:E73"/>
    <mergeCell ref="B74:E74"/>
  </mergeCells>
  <phoneticPr fontId="0" type="noConversion"/>
  <pageMargins left="0.98425196850393704" right="0.43307086614173229" top="0.74803149606299213" bottom="0.62992125984251968" header="0.39370078740157483" footer="0.51181102362204722"/>
  <pageSetup paperSize="9" scale="83" orientation="portrait" horizontalDpi="4294967293" verticalDpi="4294967293" r:id="rId1"/>
  <headerFooter alignWithMargins="0">
    <oddFooter>Stran &amp;P od &amp;N</oddFooter>
  </headerFooter>
  <rowBreaks count="2" manualBreakCount="2">
    <brk id="29" max="4" man="1"/>
    <brk id="67"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6"/>
  <sheetViews>
    <sheetView tabSelected="1" zoomScaleNormal="100" zoomScaleSheetLayoutView="100" workbookViewId="0">
      <selection activeCell="H260" sqref="H260"/>
    </sheetView>
  </sheetViews>
  <sheetFormatPr defaultRowHeight="12.75" x14ac:dyDescent="0.2"/>
  <cols>
    <col min="1" max="1" width="8.5703125" style="99" customWidth="1"/>
    <col min="2" max="2" width="39.140625" style="72" customWidth="1"/>
    <col min="3" max="3" width="12.85546875" customWidth="1"/>
    <col min="4" max="4" width="16.28515625" customWidth="1"/>
    <col min="5" max="5" width="16" customWidth="1"/>
  </cols>
  <sheetData>
    <row r="1" spans="1:6" ht="13.5" thickBot="1" x14ac:dyDescent="0.25"/>
    <row r="2" spans="1:6" ht="41.25" customHeight="1" thickBot="1" x14ac:dyDescent="0.25">
      <c r="A2" s="148" t="s">
        <v>125</v>
      </c>
      <c r="B2" s="149"/>
      <c r="C2" s="149"/>
      <c r="D2" s="149"/>
      <c r="E2" s="150"/>
    </row>
    <row r="3" spans="1:6" x14ac:dyDescent="0.2">
      <c r="A3" s="95"/>
      <c r="B3" s="101"/>
      <c r="C3" s="18"/>
      <c r="D3" s="32"/>
      <c r="E3" s="32"/>
    </row>
    <row r="4" spans="1:6" x14ac:dyDescent="0.2">
      <c r="A4" s="95"/>
      <c r="B4" s="102"/>
      <c r="C4" s="18"/>
      <c r="D4" s="32"/>
      <c r="E4" s="32"/>
    </row>
    <row r="5" spans="1:6" x14ac:dyDescent="0.2">
      <c r="D5" s="59"/>
      <c r="E5" s="59"/>
    </row>
    <row r="6" spans="1:6" ht="15.75" x14ac:dyDescent="0.2">
      <c r="A6" s="124" t="s">
        <v>3</v>
      </c>
      <c r="B6" s="103" t="s">
        <v>124</v>
      </c>
      <c r="C6" s="44"/>
      <c r="D6" s="45"/>
      <c r="E6" s="46"/>
    </row>
    <row r="7" spans="1:6" ht="15.75" x14ac:dyDescent="0.2">
      <c r="A7" s="125"/>
      <c r="B7" s="104"/>
      <c r="C7" s="48"/>
      <c r="D7" s="49"/>
      <c r="E7" s="49"/>
    </row>
    <row r="8" spans="1:6" ht="30" customHeight="1" x14ac:dyDescent="0.2">
      <c r="A8" s="125"/>
      <c r="B8" s="151" t="s">
        <v>328</v>
      </c>
      <c r="C8" s="151"/>
      <c r="D8" s="49"/>
      <c r="E8" s="49"/>
    </row>
    <row r="9" spans="1:6" ht="38.25" x14ac:dyDescent="0.2">
      <c r="A9" s="95" t="s">
        <v>46</v>
      </c>
      <c r="B9" s="105" t="s">
        <v>126</v>
      </c>
      <c r="C9" s="18"/>
      <c r="D9" s="91"/>
      <c r="E9" s="61"/>
      <c r="F9" s="61"/>
    </row>
    <row r="10" spans="1:6" x14ac:dyDescent="0.2">
      <c r="A10" s="95"/>
      <c r="B10" s="105" t="s">
        <v>5</v>
      </c>
      <c r="C10" s="18">
        <v>50</v>
      </c>
      <c r="D10" s="91"/>
      <c r="E10" s="91">
        <f>+C10*D10</f>
        <v>0</v>
      </c>
      <c r="F10" s="61"/>
    </row>
    <row r="11" spans="1:6" x14ac:dyDescent="0.2">
      <c r="A11" s="95"/>
      <c r="B11" s="106"/>
      <c r="C11" s="50"/>
      <c r="D11" s="92"/>
      <c r="E11" s="91"/>
      <c r="F11" s="61"/>
    </row>
    <row r="12" spans="1:6" ht="38.25" x14ac:dyDescent="0.2">
      <c r="A12" s="95" t="s">
        <v>47</v>
      </c>
      <c r="B12" s="105" t="s">
        <v>127</v>
      </c>
      <c r="C12" s="18"/>
      <c r="D12" s="91"/>
      <c r="E12" s="91"/>
      <c r="F12" s="61"/>
    </row>
    <row r="13" spans="1:6" x14ac:dyDescent="0.2">
      <c r="A13" s="95"/>
      <c r="B13" s="105" t="s">
        <v>5</v>
      </c>
      <c r="C13" s="18">
        <v>15</v>
      </c>
      <c r="D13" s="91"/>
      <c r="E13" s="91">
        <f>+C13*D13</f>
        <v>0</v>
      </c>
      <c r="F13" s="61"/>
    </row>
    <row r="14" spans="1:6" x14ac:dyDescent="0.2">
      <c r="A14" s="95"/>
      <c r="B14" s="105"/>
      <c r="C14" s="18"/>
      <c r="D14" s="91"/>
      <c r="E14" s="91"/>
      <c r="F14" s="61"/>
    </row>
    <row r="15" spans="1:6" x14ac:dyDescent="0.2">
      <c r="A15" s="95"/>
      <c r="B15" s="105"/>
      <c r="C15" s="18"/>
      <c r="D15" s="91"/>
      <c r="E15" s="91"/>
      <c r="F15" s="61"/>
    </row>
    <row r="16" spans="1:6" ht="51" x14ac:dyDescent="0.2">
      <c r="A16" s="95" t="s">
        <v>105</v>
      </c>
      <c r="B16" s="105" t="s">
        <v>180</v>
      </c>
      <c r="C16" s="18"/>
      <c r="D16" s="91"/>
      <c r="E16" s="91"/>
      <c r="F16" s="61"/>
    </row>
    <row r="17" spans="1:6" x14ac:dyDescent="0.2">
      <c r="A17" s="95"/>
      <c r="B17" s="105" t="s">
        <v>5</v>
      </c>
      <c r="C17" s="18">
        <v>50</v>
      </c>
      <c r="D17" s="91"/>
      <c r="E17" s="91">
        <f>+C17*D17</f>
        <v>0</v>
      </c>
      <c r="F17" s="61"/>
    </row>
    <row r="18" spans="1:6" ht="15.75" x14ac:dyDescent="0.2">
      <c r="A18" s="125"/>
      <c r="B18" s="104"/>
      <c r="C18" s="48"/>
      <c r="D18" s="49"/>
      <c r="E18" s="91"/>
    </row>
    <row r="19" spans="1:6" ht="21" customHeight="1" x14ac:dyDescent="0.2">
      <c r="A19" s="95"/>
      <c r="B19" s="151" t="s">
        <v>129</v>
      </c>
      <c r="C19" s="151"/>
      <c r="D19" s="49"/>
      <c r="E19" s="91"/>
    </row>
    <row r="20" spans="1:6" ht="63.75" x14ac:dyDescent="0.2">
      <c r="A20" s="95" t="s">
        <v>106</v>
      </c>
      <c r="B20" s="107" t="s">
        <v>9</v>
      </c>
      <c r="C20" s="47"/>
      <c r="D20" s="61"/>
      <c r="E20" s="91"/>
    </row>
    <row r="21" spans="1:6" x14ac:dyDescent="0.2">
      <c r="A21" s="95"/>
      <c r="B21" s="108" t="s">
        <v>1</v>
      </c>
      <c r="C21" s="47">
        <v>1</v>
      </c>
      <c r="D21" s="61"/>
      <c r="E21" s="91">
        <f>C21*D21</f>
        <v>0</v>
      </c>
    </row>
    <row r="22" spans="1:6" ht="15.75" x14ac:dyDescent="0.2">
      <c r="A22" s="95"/>
      <c r="B22" s="104"/>
      <c r="C22" s="48"/>
      <c r="D22" s="49"/>
      <c r="E22" s="91"/>
    </row>
    <row r="23" spans="1:6" ht="63.75" x14ac:dyDescent="0.2">
      <c r="A23" s="95" t="s">
        <v>130</v>
      </c>
      <c r="B23" s="107" t="s">
        <v>131</v>
      </c>
      <c r="C23" s="47"/>
      <c r="D23" s="61"/>
      <c r="E23" s="91"/>
    </row>
    <row r="24" spans="1:6" x14ac:dyDescent="0.2">
      <c r="A24" s="95"/>
      <c r="B24" s="108" t="s">
        <v>1</v>
      </c>
      <c r="C24" s="47">
        <v>1</v>
      </c>
      <c r="D24" s="61"/>
      <c r="E24" s="91">
        <f>C24*D24</f>
        <v>0</v>
      </c>
    </row>
    <row r="25" spans="1:6" ht="15.75" x14ac:dyDescent="0.2">
      <c r="A25" s="95"/>
      <c r="B25" s="104"/>
      <c r="C25" s="48"/>
      <c r="D25" s="49"/>
      <c r="E25" s="91"/>
    </row>
    <row r="26" spans="1:6" ht="22.5" customHeight="1" x14ac:dyDescent="0.2">
      <c r="A26" s="95"/>
      <c r="B26" s="151" t="s">
        <v>132</v>
      </c>
      <c r="C26" s="151"/>
      <c r="D26" s="49"/>
      <c r="E26" s="91"/>
    </row>
    <row r="27" spans="1:6" ht="25.5" x14ac:dyDescent="0.2">
      <c r="A27" s="95" t="s">
        <v>133</v>
      </c>
      <c r="B27" s="107" t="s">
        <v>137</v>
      </c>
      <c r="C27" s="48"/>
      <c r="D27" s="49"/>
      <c r="E27" s="91"/>
    </row>
    <row r="28" spans="1:6" ht="25.5" x14ac:dyDescent="0.2">
      <c r="A28" s="95"/>
      <c r="B28" s="107" t="s">
        <v>136</v>
      </c>
      <c r="C28" s="48"/>
      <c r="D28" s="49"/>
      <c r="E28" s="91"/>
    </row>
    <row r="29" spans="1:6" ht="51" x14ac:dyDescent="0.2">
      <c r="A29" s="95"/>
      <c r="B29" s="107" t="s">
        <v>134</v>
      </c>
      <c r="C29" s="48"/>
      <c r="D29" s="49"/>
      <c r="E29" s="91"/>
    </row>
    <row r="30" spans="1:6" ht="68.25" customHeight="1" x14ac:dyDescent="0.2">
      <c r="A30" s="95"/>
      <c r="B30" s="107" t="s">
        <v>135</v>
      </c>
      <c r="C30" s="48"/>
      <c r="D30" s="49"/>
      <c r="E30" s="91"/>
    </row>
    <row r="31" spans="1:6" x14ac:dyDescent="0.2">
      <c r="A31" s="95"/>
      <c r="B31" s="107" t="s">
        <v>5</v>
      </c>
      <c r="C31" s="47">
        <v>12</v>
      </c>
      <c r="D31" s="47"/>
      <c r="E31" s="91">
        <f>C31*D31</f>
        <v>0</v>
      </c>
    </row>
    <row r="32" spans="1:6" ht="15.75" x14ac:dyDescent="0.2">
      <c r="A32" s="95"/>
      <c r="B32" s="107"/>
      <c r="C32" s="48"/>
      <c r="D32" s="49"/>
      <c r="E32" s="91"/>
    </row>
    <row r="33" spans="1:5" ht="38.25" x14ac:dyDescent="0.2">
      <c r="A33" s="95" t="s">
        <v>138</v>
      </c>
      <c r="B33" s="107" t="s">
        <v>139</v>
      </c>
      <c r="C33" s="48"/>
      <c r="D33" s="49"/>
      <c r="E33" s="91"/>
    </row>
    <row r="34" spans="1:5" ht="25.5" x14ac:dyDescent="0.2">
      <c r="A34" s="95"/>
      <c r="B34" s="107" t="s">
        <v>140</v>
      </c>
      <c r="C34" s="48"/>
      <c r="D34" s="49"/>
      <c r="E34" s="91"/>
    </row>
    <row r="35" spans="1:5" ht="51" x14ac:dyDescent="0.2">
      <c r="A35" s="95"/>
      <c r="B35" s="107" t="s">
        <v>141</v>
      </c>
      <c r="C35" s="48"/>
      <c r="D35" s="93"/>
      <c r="E35" s="91"/>
    </row>
    <row r="36" spans="1:5" x14ac:dyDescent="0.2">
      <c r="A36" s="95"/>
      <c r="B36" s="107" t="s">
        <v>2</v>
      </c>
      <c r="C36" s="47">
        <v>1</v>
      </c>
      <c r="D36" s="47"/>
      <c r="E36" s="91">
        <f>C36*D36</f>
        <v>0</v>
      </c>
    </row>
    <row r="37" spans="1:5" x14ac:dyDescent="0.2">
      <c r="A37" s="96"/>
      <c r="B37" s="105"/>
      <c r="C37" s="18"/>
      <c r="D37" s="36"/>
      <c r="E37" s="32"/>
    </row>
    <row r="38" spans="1:5" ht="13.5" thickBot="1" x14ac:dyDescent="0.25">
      <c r="A38" s="96"/>
      <c r="B38" s="109" t="s">
        <v>142</v>
      </c>
      <c r="C38" s="33"/>
      <c r="D38" s="34"/>
      <c r="E38" s="42">
        <f>SUM(E8:E37)</f>
        <v>0</v>
      </c>
    </row>
    <row r="39" spans="1:5" ht="13.5" thickTop="1" x14ac:dyDescent="0.2">
      <c r="A39" s="96"/>
      <c r="B39" s="105"/>
      <c r="C39" s="18"/>
      <c r="D39" s="36"/>
      <c r="E39" s="32"/>
    </row>
    <row r="40" spans="1:5" x14ac:dyDescent="0.2">
      <c r="A40" s="97"/>
      <c r="B40" s="105"/>
      <c r="C40" s="18"/>
      <c r="D40" s="32"/>
      <c r="E40" s="32"/>
    </row>
    <row r="41" spans="1:5" ht="15.75" x14ac:dyDescent="0.2">
      <c r="A41" s="124" t="s">
        <v>6</v>
      </c>
      <c r="B41" s="103" t="s">
        <v>143</v>
      </c>
      <c r="C41" s="44"/>
      <c r="D41" s="45"/>
      <c r="E41" s="46"/>
    </row>
    <row r="42" spans="1:5" x14ac:dyDescent="0.2">
      <c r="A42" s="98"/>
      <c r="B42" s="110"/>
      <c r="C42" s="18"/>
      <c r="D42" s="40"/>
      <c r="E42" s="32"/>
    </row>
    <row r="43" spans="1:5" ht="31.5" customHeight="1" x14ac:dyDescent="0.2">
      <c r="A43" s="98"/>
      <c r="B43" s="151" t="s">
        <v>128</v>
      </c>
      <c r="C43" s="151"/>
      <c r="D43" s="40"/>
      <c r="E43" s="32"/>
    </row>
    <row r="44" spans="1:5" ht="38.25" x14ac:dyDescent="0.2">
      <c r="A44" s="98" t="s">
        <v>11</v>
      </c>
      <c r="B44" s="105" t="s">
        <v>126</v>
      </c>
      <c r="C44" s="18"/>
      <c r="D44" s="91"/>
      <c r="E44" s="91"/>
    </row>
    <row r="45" spans="1:5" x14ac:dyDescent="0.2">
      <c r="B45" s="105" t="s">
        <v>5</v>
      </c>
      <c r="C45" s="18">
        <v>950</v>
      </c>
      <c r="D45" s="91"/>
      <c r="E45" s="91">
        <f>+C45*D45</f>
        <v>0</v>
      </c>
    </row>
    <row r="46" spans="1:5" x14ac:dyDescent="0.2">
      <c r="B46" s="105"/>
      <c r="C46" s="18"/>
      <c r="D46" s="91"/>
      <c r="E46" s="91"/>
    </row>
    <row r="47" spans="1:5" ht="25.5" x14ac:dyDescent="0.2">
      <c r="A47" s="99" t="s">
        <v>10</v>
      </c>
      <c r="B47" s="105" t="s">
        <v>145</v>
      </c>
      <c r="C47" s="18"/>
      <c r="D47" s="91"/>
      <c r="E47" s="91"/>
    </row>
    <row r="48" spans="1:5" x14ac:dyDescent="0.2">
      <c r="B48" s="105" t="s">
        <v>5</v>
      </c>
      <c r="C48" s="18">
        <v>20</v>
      </c>
      <c r="D48" s="91"/>
      <c r="E48" s="91">
        <f>C48*D48</f>
        <v>0</v>
      </c>
    </row>
    <row r="49" spans="1:5" x14ac:dyDescent="0.2">
      <c r="B49" s="106"/>
      <c r="C49" s="50"/>
      <c r="D49" s="92"/>
      <c r="E49" s="92"/>
    </row>
    <row r="50" spans="1:5" ht="38.25" x14ac:dyDescent="0.2">
      <c r="A50" s="99" t="s">
        <v>12</v>
      </c>
      <c r="B50" s="105" t="s">
        <v>144</v>
      </c>
      <c r="C50" s="18"/>
      <c r="D50" s="91"/>
      <c r="E50" s="91"/>
    </row>
    <row r="51" spans="1:5" x14ac:dyDescent="0.2">
      <c r="B51" s="105" t="s">
        <v>5</v>
      </c>
      <c r="C51" s="18">
        <v>300</v>
      </c>
      <c r="D51" s="91"/>
      <c r="E51" s="91">
        <f>+C51*D51</f>
        <v>0</v>
      </c>
    </row>
    <row r="52" spans="1:5" x14ac:dyDescent="0.2">
      <c r="B52" s="105"/>
      <c r="C52" s="18"/>
      <c r="D52" s="91"/>
      <c r="E52" s="91"/>
    </row>
    <row r="53" spans="1:5" ht="76.5" x14ac:dyDescent="0.2">
      <c r="A53" s="99" t="s">
        <v>13</v>
      </c>
      <c r="B53" s="105" t="s">
        <v>181</v>
      </c>
      <c r="C53" s="18"/>
      <c r="D53" s="91"/>
      <c r="E53" s="91"/>
    </row>
    <row r="54" spans="1:5" x14ac:dyDescent="0.2">
      <c r="B54" s="105" t="s">
        <v>5</v>
      </c>
      <c r="C54" s="18">
        <v>350</v>
      </c>
      <c r="D54" s="91"/>
      <c r="E54" s="91">
        <f>+C54*D54</f>
        <v>0</v>
      </c>
    </row>
    <row r="55" spans="1:5" x14ac:dyDescent="0.2">
      <c r="B55" s="105"/>
      <c r="C55" s="18"/>
      <c r="D55" s="91"/>
      <c r="E55" s="91"/>
    </row>
    <row r="56" spans="1:5" ht="51" x14ac:dyDescent="0.2">
      <c r="A56" s="99" t="s">
        <v>14</v>
      </c>
      <c r="B56" s="105" t="s">
        <v>182</v>
      </c>
      <c r="C56" s="18"/>
      <c r="D56" s="91"/>
      <c r="E56" s="91"/>
    </row>
    <row r="57" spans="1:5" x14ac:dyDescent="0.2">
      <c r="B57" s="105" t="s">
        <v>5</v>
      </c>
      <c r="C57" s="18">
        <v>350</v>
      </c>
      <c r="D57" s="91"/>
      <c r="E57" s="91">
        <f>+C57*D57</f>
        <v>0</v>
      </c>
    </row>
    <row r="59" spans="1:5" ht="21.75" customHeight="1" x14ac:dyDescent="0.2">
      <c r="B59" s="151" t="s">
        <v>146</v>
      </c>
      <c r="C59" s="151"/>
    </row>
    <row r="60" spans="1:5" ht="51" x14ac:dyDescent="0.2">
      <c r="A60" s="99" t="s">
        <v>15</v>
      </c>
      <c r="B60" s="105" t="s">
        <v>147</v>
      </c>
    </row>
    <row r="61" spans="1:5" x14ac:dyDescent="0.2">
      <c r="B61" s="72" t="s">
        <v>2</v>
      </c>
      <c r="C61" s="18">
        <v>1</v>
      </c>
      <c r="D61" s="91"/>
      <c r="E61" s="91">
        <f>C61*D61</f>
        <v>0</v>
      </c>
    </row>
    <row r="62" spans="1:5" x14ac:dyDescent="0.2">
      <c r="D62" s="91"/>
      <c r="E62" s="91"/>
    </row>
    <row r="63" spans="1:5" ht="63.75" x14ac:dyDescent="0.2">
      <c r="A63" s="99" t="s">
        <v>16</v>
      </c>
      <c r="B63" s="105" t="s">
        <v>148</v>
      </c>
      <c r="D63" s="91"/>
      <c r="E63" s="91"/>
    </row>
    <row r="64" spans="1:5" x14ac:dyDescent="0.2">
      <c r="B64" s="105" t="s">
        <v>2</v>
      </c>
      <c r="C64" s="18">
        <v>1</v>
      </c>
      <c r="D64" s="91"/>
      <c r="E64" s="91">
        <f>C64*D64</f>
        <v>0</v>
      </c>
    </row>
    <row r="65" spans="1:5" x14ac:dyDescent="0.2">
      <c r="B65" s="105"/>
      <c r="C65" s="18"/>
      <c r="D65" s="91"/>
      <c r="E65" s="91"/>
    </row>
    <row r="66" spans="1:5" ht="38.25" x14ac:dyDescent="0.2">
      <c r="A66" s="99" t="s">
        <v>149</v>
      </c>
      <c r="B66" s="105" t="s">
        <v>150</v>
      </c>
      <c r="C66" s="18"/>
      <c r="D66" s="91"/>
      <c r="E66" s="91"/>
    </row>
    <row r="67" spans="1:5" x14ac:dyDescent="0.2">
      <c r="B67" s="105" t="s">
        <v>2</v>
      </c>
      <c r="C67" s="18">
        <v>1</v>
      </c>
      <c r="D67" s="91"/>
      <c r="E67" s="91">
        <f>C67*D67</f>
        <v>0</v>
      </c>
    </row>
    <row r="68" spans="1:5" x14ac:dyDescent="0.2">
      <c r="B68" s="105"/>
      <c r="C68" s="18"/>
      <c r="D68" s="91"/>
      <c r="E68" s="91"/>
    </row>
    <row r="69" spans="1:5" ht="63.75" x14ac:dyDescent="0.2">
      <c r="A69" s="99" t="s">
        <v>151</v>
      </c>
      <c r="B69" s="105" t="s">
        <v>212</v>
      </c>
      <c r="C69" s="18"/>
      <c r="D69" s="91"/>
      <c r="E69" s="91"/>
    </row>
    <row r="70" spans="1:5" x14ac:dyDescent="0.2">
      <c r="B70" s="105" t="s">
        <v>2</v>
      </c>
      <c r="C70" s="18">
        <v>1</v>
      </c>
      <c r="D70" s="91"/>
      <c r="E70" s="91">
        <f>C70*D70</f>
        <v>0</v>
      </c>
    </row>
    <row r="71" spans="1:5" x14ac:dyDescent="0.2">
      <c r="B71" s="105"/>
      <c r="C71" s="18"/>
      <c r="D71" s="91"/>
      <c r="E71" s="91"/>
    </row>
    <row r="72" spans="1:5" ht="89.25" x14ac:dyDescent="0.2">
      <c r="A72" s="99" t="s">
        <v>152</v>
      </c>
      <c r="B72" s="105" t="s">
        <v>153</v>
      </c>
      <c r="C72" s="18"/>
      <c r="D72" s="91"/>
      <c r="E72" s="91"/>
    </row>
    <row r="73" spans="1:5" x14ac:dyDescent="0.2">
      <c r="B73" s="105" t="s">
        <v>2</v>
      </c>
      <c r="C73" s="18">
        <v>1</v>
      </c>
      <c r="D73" s="91"/>
      <c r="E73" s="91">
        <f>C73*D73</f>
        <v>0</v>
      </c>
    </row>
    <row r="74" spans="1:5" x14ac:dyDescent="0.2">
      <c r="B74" s="105"/>
      <c r="C74" s="18"/>
      <c r="D74" s="18"/>
      <c r="E74" s="18"/>
    </row>
    <row r="75" spans="1:5" ht="13.5" thickBot="1" x14ac:dyDescent="0.25">
      <c r="B75" s="109" t="s">
        <v>154</v>
      </c>
      <c r="C75" s="33"/>
      <c r="D75" s="34"/>
      <c r="E75" s="42">
        <f>SUM(E45:E74)</f>
        <v>0</v>
      </c>
    </row>
    <row r="76" spans="1:5" ht="13.5" thickTop="1" x14ac:dyDescent="0.2">
      <c r="B76" s="105"/>
      <c r="C76" s="18"/>
      <c r="D76" s="18"/>
      <c r="E76" s="18"/>
    </row>
    <row r="77" spans="1:5" ht="15.75" x14ac:dyDescent="0.2">
      <c r="A77" s="124" t="s">
        <v>17</v>
      </c>
      <c r="B77" s="103" t="s">
        <v>18</v>
      </c>
      <c r="C77" s="44"/>
      <c r="D77" s="45"/>
      <c r="E77" s="46"/>
    </row>
    <row r="78" spans="1:5" x14ac:dyDescent="0.2">
      <c r="B78" s="105"/>
      <c r="C78" s="18"/>
      <c r="D78" s="18"/>
      <c r="E78" s="18"/>
    </row>
    <row r="79" spans="1:5" ht="25.5" customHeight="1" x14ac:dyDescent="0.2">
      <c r="B79" s="151" t="s">
        <v>160</v>
      </c>
      <c r="C79" s="151"/>
      <c r="D79" s="18"/>
      <c r="E79" s="18"/>
    </row>
    <row r="80" spans="1:5" ht="63.75" x14ac:dyDescent="0.2">
      <c r="A80" s="99" t="s">
        <v>48</v>
      </c>
      <c r="B80" s="105" t="s">
        <v>155</v>
      </c>
      <c r="C80" s="31"/>
      <c r="D80" s="31"/>
      <c r="E80" s="31"/>
    </row>
    <row r="81" spans="1:5" x14ac:dyDescent="0.2">
      <c r="B81" s="105" t="s">
        <v>4</v>
      </c>
      <c r="C81" s="18">
        <v>15</v>
      </c>
      <c r="D81" s="91"/>
      <c r="E81" s="91">
        <f>+C81*D81</f>
        <v>0</v>
      </c>
    </row>
    <row r="82" spans="1:5" x14ac:dyDescent="0.2">
      <c r="B82" s="105"/>
      <c r="D82" s="91"/>
      <c r="E82" s="91"/>
    </row>
    <row r="83" spans="1:5" ht="76.5" x14ac:dyDescent="0.2">
      <c r="A83" s="99" t="s">
        <v>49</v>
      </c>
      <c r="B83" s="105" t="s">
        <v>157</v>
      </c>
      <c r="C83" s="31"/>
      <c r="D83" s="91"/>
      <c r="E83" s="91"/>
    </row>
    <row r="84" spans="1:5" x14ac:dyDescent="0.2">
      <c r="B84" s="105" t="s">
        <v>4</v>
      </c>
      <c r="C84" s="18">
        <v>15</v>
      </c>
      <c r="D84" s="91"/>
      <c r="E84" s="91">
        <f>+C84*D84</f>
        <v>0</v>
      </c>
    </row>
    <row r="85" spans="1:5" x14ac:dyDescent="0.2">
      <c r="B85" s="105"/>
      <c r="C85" s="31"/>
      <c r="D85" s="91"/>
      <c r="E85" s="91"/>
    </row>
    <row r="86" spans="1:5" ht="89.25" x14ac:dyDescent="0.2">
      <c r="A86" s="99" t="s">
        <v>158</v>
      </c>
      <c r="B86" s="105" t="s">
        <v>159</v>
      </c>
      <c r="C86" s="31"/>
      <c r="D86" s="91"/>
      <c r="E86" s="91"/>
    </row>
    <row r="87" spans="1:5" x14ac:dyDescent="0.2">
      <c r="B87" s="105" t="s">
        <v>4</v>
      </c>
      <c r="C87" s="18">
        <v>5</v>
      </c>
      <c r="D87" s="91"/>
      <c r="E87" s="91">
        <f>+C87*D87</f>
        <v>0</v>
      </c>
    </row>
    <row r="88" spans="1:5" x14ac:dyDescent="0.2">
      <c r="B88" s="105" t="s">
        <v>156</v>
      </c>
      <c r="C88" s="18">
        <v>2</v>
      </c>
      <c r="D88" s="91"/>
      <c r="E88" s="91">
        <f>+C88*D88</f>
        <v>0</v>
      </c>
    </row>
    <row r="89" spans="1:5" x14ac:dyDescent="0.2">
      <c r="D89" s="91"/>
      <c r="E89" s="91"/>
    </row>
    <row r="90" spans="1:5" ht="24" customHeight="1" x14ac:dyDescent="0.2">
      <c r="B90" s="151" t="s">
        <v>161</v>
      </c>
      <c r="C90" s="151"/>
      <c r="D90" s="91"/>
      <c r="E90" s="91"/>
    </row>
    <row r="91" spans="1:5" x14ac:dyDescent="0.2">
      <c r="B91" s="100" t="s">
        <v>164</v>
      </c>
      <c r="D91" s="91"/>
      <c r="E91" s="91"/>
    </row>
    <row r="92" spans="1:5" ht="25.5" x14ac:dyDescent="0.2">
      <c r="A92" s="99" t="s">
        <v>162</v>
      </c>
      <c r="B92" s="105" t="s">
        <v>163</v>
      </c>
      <c r="D92" s="91"/>
      <c r="E92" s="91"/>
    </row>
    <row r="93" spans="1:5" x14ac:dyDescent="0.2">
      <c r="B93" s="105" t="s">
        <v>5</v>
      </c>
      <c r="C93" s="18">
        <v>70</v>
      </c>
      <c r="D93" s="91"/>
      <c r="E93" s="91">
        <f>C93*D93</f>
        <v>0</v>
      </c>
    </row>
    <row r="94" spans="1:5" x14ac:dyDescent="0.2">
      <c r="B94" s="105"/>
      <c r="C94" s="18"/>
      <c r="D94" s="91"/>
      <c r="E94" s="91"/>
    </row>
    <row r="95" spans="1:5" ht="38.25" x14ac:dyDescent="0.2">
      <c r="A95" s="98" t="s">
        <v>165</v>
      </c>
      <c r="B95" s="105" t="s">
        <v>126</v>
      </c>
      <c r="C95" s="18"/>
      <c r="D95" s="91"/>
      <c r="E95" s="91"/>
    </row>
    <row r="96" spans="1:5" x14ac:dyDescent="0.2">
      <c r="B96" s="105" t="s">
        <v>5</v>
      </c>
      <c r="C96" s="18">
        <v>70</v>
      </c>
      <c r="D96" s="91"/>
      <c r="E96" s="91">
        <f>+C96*D96</f>
        <v>0</v>
      </c>
    </row>
    <row r="97" spans="1:5" x14ac:dyDescent="0.2">
      <c r="B97" s="105"/>
      <c r="C97" s="18"/>
      <c r="D97" s="91"/>
      <c r="E97" s="91"/>
    </row>
    <row r="98" spans="1:5" ht="25.5" x14ac:dyDescent="0.2">
      <c r="A98" s="99" t="s">
        <v>166</v>
      </c>
      <c r="B98" s="105" t="s">
        <v>145</v>
      </c>
      <c r="C98" s="18"/>
      <c r="D98" s="91"/>
      <c r="E98" s="91"/>
    </row>
    <row r="99" spans="1:5" x14ac:dyDescent="0.2">
      <c r="B99" s="105" t="s">
        <v>5</v>
      </c>
      <c r="C99" s="18">
        <v>30</v>
      </c>
      <c r="D99" s="91"/>
      <c r="E99" s="91">
        <f>C99*D99</f>
        <v>0</v>
      </c>
    </row>
    <row r="100" spans="1:5" x14ac:dyDescent="0.2">
      <c r="B100" s="106"/>
      <c r="C100" s="50"/>
      <c r="D100" s="91"/>
      <c r="E100" s="91"/>
    </row>
    <row r="101" spans="1:5" ht="25.5" x14ac:dyDescent="0.2">
      <c r="A101" s="99" t="s">
        <v>167</v>
      </c>
      <c r="B101" s="105" t="s">
        <v>168</v>
      </c>
      <c r="C101" s="18"/>
      <c r="D101" s="91"/>
      <c r="E101" s="91"/>
    </row>
    <row r="102" spans="1:5" x14ac:dyDescent="0.2">
      <c r="B102" s="105" t="s">
        <v>5</v>
      </c>
      <c r="C102" s="18">
        <v>70</v>
      </c>
      <c r="D102" s="91"/>
      <c r="E102" s="91">
        <f>+C102*D102</f>
        <v>0</v>
      </c>
    </row>
    <row r="103" spans="1:5" x14ac:dyDescent="0.2">
      <c r="B103" s="105"/>
      <c r="C103" s="18"/>
      <c r="D103" s="91"/>
      <c r="E103" s="91"/>
    </row>
    <row r="104" spans="1:5" ht="51" x14ac:dyDescent="0.2">
      <c r="A104" s="99" t="s">
        <v>169</v>
      </c>
      <c r="B104" s="105" t="s">
        <v>182</v>
      </c>
      <c r="C104" s="18"/>
      <c r="D104" s="91"/>
      <c r="E104" s="91"/>
    </row>
    <row r="105" spans="1:5" x14ac:dyDescent="0.2">
      <c r="B105" s="105" t="s">
        <v>5</v>
      </c>
      <c r="C105" s="18">
        <v>70</v>
      </c>
      <c r="D105" s="91"/>
      <c r="E105" s="91">
        <f>+C105*D105</f>
        <v>0</v>
      </c>
    </row>
    <row r="106" spans="1:5" x14ac:dyDescent="0.2">
      <c r="D106" s="91"/>
      <c r="E106" s="91"/>
    </row>
    <row r="107" spans="1:5" x14ac:dyDescent="0.2">
      <c r="B107" s="100" t="s">
        <v>170</v>
      </c>
      <c r="D107" s="91"/>
      <c r="E107" s="91"/>
    </row>
    <row r="108" spans="1:5" ht="38.25" x14ac:dyDescent="0.2">
      <c r="A108" s="98" t="s">
        <v>171</v>
      </c>
      <c r="B108" s="105" t="s">
        <v>126</v>
      </c>
      <c r="C108" s="18"/>
      <c r="D108" s="91"/>
      <c r="E108" s="91"/>
    </row>
    <row r="109" spans="1:5" x14ac:dyDescent="0.2">
      <c r="B109" s="105" t="s">
        <v>5</v>
      </c>
      <c r="C109" s="18">
        <v>160</v>
      </c>
      <c r="D109" s="91"/>
      <c r="E109" s="91">
        <f>+C109*D109</f>
        <v>0</v>
      </c>
    </row>
    <row r="110" spans="1:5" x14ac:dyDescent="0.2">
      <c r="D110" s="91"/>
      <c r="E110" s="91"/>
    </row>
    <row r="111" spans="1:5" ht="38.25" x14ac:dyDescent="0.2">
      <c r="A111" s="99" t="s">
        <v>172</v>
      </c>
      <c r="B111" s="105" t="s">
        <v>144</v>
      </c>
      <c r="C111" s="18"/>
      <c r="D111" s="91"/>
      <c r="E111" s="91"/>
    </row>
    <row r="112" spans="1:5" x14ac:dyDescent="0.2">
      <c r="B112" s="105" t="s">
        <v>5</v>
      </c>
      <c r="C112" s="18">
        <v>50</v>
      </c>
      <c r="D112" s="91"/>
      <c r="E112" s="91">
        <f>+C112*D112</f>
        <v>0</v>
      </c>
    </row>
    <row r="113" spans="1:6" x14ac:dyDescent="0.2">
      <c r="B113" s="105"/>
      <c r="C113" s="18"/>
      <c r="D113" s="91"/>
      <c r="E113" s="91"/>
    </row>
    <row r="114" spans="1:6" ht="76.5" x14ac:dyDescent="0.2">
      <c r="A114" s="99" t="s">
        <v>173</v>
      </c>
      <c r="B114" s="105" t="s">
        <v>181</v>
      </c>
      <c r="C114" s="18"/>
      <c r="D114" s="91"/>
      <c r="E114" s="91"/>
    </row>
    <row r="115" spans="1:6" x14ac:dyDescent="0.2">
      <c r="B115" s="105" t="s">
        <v>5</v>
      </c>
      <c r="C115" s="18">
        <v>60</v>
      </c>
      <c r="D115" s="91"/>
      <c r="E115" s="91">
        <f>+C115*D115</f>
        <v>0</v>
      </c>
    </row>
    <row r="116" spans="1:6" x14ac:dyDescent="0.2">
      <c r="B116" s="105"/>
      <c r="C116" s="18"/>
      <c r="D116" s="91"/>
      <c r="E116" s="91"/>
    </row>
    <row r="117" spans="1:6" ht="51" x14ac:dyDescent="0.2">
      <c r="A117" s="99" t="s">
        <v>174</v>
      </c>
      <c r="B117" s="105" t="s">
        <v>183</v>
      </c>
      <c r="C117" s="18"/>
      <c r="D117" s="91"/>
      <c r="E117" s="91"/>
    </row>
    <row r="118" spans="1:6" x14ac:dyDescent="0.2">
      <c r="B118" s="105" t="s">
        <v>5</v>
      </c>
      <c r="C118" s="18">
        <v>100</v>
      </c>
      <c r="D118" s="91"/>
      <c r="E118" s="91">
        <f>+C118*D118</f>
        <v>0</v>
      </c>
    </row>
    <row r="119" spans="1:6" x14ac:dyDescent="0.2">
      <c r="D119" s="91"/>
      <c r="E119" s="91"/>
    </row>
    <row r="120" spans="1:6" ht="30.75" customHeight="1" x14ac:dyDescent="0.2">
      <c r="B120" s="151" t="s">
        <v>356</v>
      </c>
      <c r="C120" s="151"/>
      <c r="D120" s="91"/>
      <c r="E120" s="91"/>
    </row>
    <row r="121" spans="1:6" ht="38.25" x14ac:dyDescent="0.2">
      <c r="A121" s="99" t="s">
        <v>175</v>
      </c>
      <c r="B121" s="105" t="s">
        <v>176</v>
      </c>
      <c r="D121" s="91"/>
      <c r="E121" s="91"/>
    </row>
    <row r="122" spans="1:6" x14ac:dyDescent="0.2">
      <c r="B122" s="111" t="s">
        <v>4</v>
      </c>
      <c r="C122" s="18">
        <v>20</v>
      </c>
      <c r="D122" s="91"/>
      <c r="E122" s="91">
        <f>C122*D122</f>
        <v>0</v>
      </c>
    </row>
    <row r="123" spans="1:6" x14ac:dyDescent="0.2">
      <c r="D123" s="91"/>
      <c r="E123" s="91"/>
    </row>
    <row r="124" spans="1:6" ht="25.5" x14ac:dyDescent="0.2">
      <c r="A124" s="99" t="s">
        <v>177</v>
      </c>
      <c r="B124" s="112" t="s">
        <v>178</v>
      </c>
      <c r="D124" s="91"/>
      <c r="E124" s="91"/>
    </row>
    <row r="125" spans="1:6" x14ac:dyDescent="0.2">
      <c r="B125" s="105" t="s">
        <v>2</v>
      </c>
      <c r="C125" s="18">
        <v>1</v>
      </c>
      <c r="D125" s="91"/>
      <c r="E125" s="91">
        <f>C125*D125</f>
        <v>0</v>
      </c>
    </row>
    <row r="126" spans="1:6" x14ac:dyDescent="0.2">
      <c r="D126" s="91"/>
      <c r="E126" s="91"/>
    </row>
    <row r="127" spans="1:6" ht="51" x14ac:dyDescent="0.2">
      <c r="A127" s="99" t="s">
        <v>179</v>
      </c>
      <c r="B127" s="113" t="s">
        <v>184</v>
      </c>
      <c r="D127" s="91"/>
      <c r="E127" s="91"/>
    </row>
    <row r="128" spans="1:6" x14ac:dyDescent="0.2">
      <c r="B128" s="72" t="s">
        <v>2</v>
      </c>
      <c r="C128" s="18">
        <v>1</v>
      </c>
      <c r="D128" s="91"/>
      <c r="E128" s="91">
        <f>C128*D128</f>
        <v>0</v>
      </c>
      <c r="F128" s="18"/>
    </row>
    <row r="129" spans="1:5" x14ac:dyDescent="0.2">
      <c r="D129" s="91"/>
      <c r="E129" s="91"/>
    </row>
    <row r="130" spans="1:5" ht="63.75" x14ac:dyDescent="0.2">
      <c r="A130" s="99" t="s">
        <v>185</v>
      </c>
      <c r="B130" s="113" t="s">
        <v>186</v>
      </c>
      <c r="D130" s="91"/>
      <c r="E130" s="91"/>
    </row>
    <row r="131" spans="1:5" x14ac:dyDescent="0.2">
      <c r="B131" s="72" t="s">
        <v>2</v>
      </c>
      <c r="C131" s="18">
        <v>1</v>
      </c>
      <c r="D131" s="91"/>
      <c r="E131" s="91">
        <f>C131*D131</f>
        <v>0</v>
      </c>
    </row>
    <row r="132" spans="1:5" x14ac:dyDescent="0.2">
      <c r="D132" s="91"/>
      <c r="E132" s="91"/>
    </row>
    <row r="133" spans="1:5" ht="13.5" thickBot="1" x14ac:dyDescent="0.25">
      <c r="B133" s="109" t="s">
        <v>187</v>
      </c>
      <c r="C133" s="33"/>
      <c r="D133" s="34"/>
      <c r="E133" s="42">
        <f>SUM(E80:E132)</f>
        <v>0</v>
      </c>
    </row>
    <row r="134" spans="1:5" ht="13.5" thickTop="1" x14ac:dyDescent="0.2"/>
    <row r="135" spans="1:5" ht="24" customHeight="1" x14ac:dyDescent="0.2">
      <c r="A135" s="124" t="s">
        <v>19</v>
      </c>
      <c r="B135" s="103" t="s">
        <v>23</v>
      </c>
      <c r="C135" s="44"/>
      <c r="D135" s="45"/>
      <c r="E135" s="46"/>
    </row>
    <row r="136" spans="1:5" x14ac:dyDescent="0.2">
      <c r="B136" s="105"/>
      <c r="C136" s="18"/>
      <c r="D136" s="18"/>
      <c r="E136" s="18"/>
    </row>
    <row r="137" spans="1:5" ht="21" customHeight="1" x14ac:dyDescent="0.2">
      <c r="B137" s="151" t="s">
        <v>351</v>
      </c>
      <c r="C137" s="151"/>
    </row>
    <row r="138" spans="1:5" ht="38.25" x14ac:dyDescent="0.2">
      <c r="A138" s="99" t="s">
        <v>21</v>
      </c>
      <c r="B138" s="105" t="s">
        <v>126</v>
      </c>
      <c r="C138" s="18"/>
      <c r="D138" s="91"/>
      <c r="E138" s="91"/>
    </row>
    <row r="139" spans="1:5" x14ac:dyDescent="0.2">
      <c r="B139" s="105" t="s">
        <v>5</v>
      </c>
      <c r="C139" s="18">
        <v>160</v>
      </c>
      <c r="D139" s="91"/>
      <c r="E139" s="91">
        <f>+C139*D139</f>
        <v>0</v>
      </c>
    </row>
    <row r="141" spans="1:5" ht="38.25" x14ac:dyDescent="0.2">
      <c r="A141" s="99" t="s">
        <v>107</v>
      </c>
      <c r="B141" s="105" t="s">
        <v>144</v>
      </c>
      <c r="C141" s="18"/>
      <c r="D141" s="91"/>
      <c r="E141" s="91"/>
    </row>
    <row r="142" spans="1:5" x14ac:dyDescent="0.2">
      <c r="B142" s="105" t="s">
        <v>5</v>
      </c>
      <c r="C142" s="18">
        <v>50</v>
      </c>
      <c r="D142" s="91"/>
      <c r="E142" s="91">
        <f>+C142*D142</f>
        <v>0</v>
      </c>
    </row>
    <row r="144" spans="1:5" ht="51" x14ac:dyDescent="0.2">
      <c r="A144" s="99" t="s">
        <v>108</v>
      </c>
      <c r="B144" s="105" t="s">
        <v>183</v>
      </c>
      <c r="C144" s="18"/>
      <c r="D144" s="91"/>
      <c r="E144" s="91"/>
    </row>
    <row r="145" spans="1:5" x14ac:dyDescent="0.2">
      <c r="B145" s="105" t="s">
        <v>5</v>
      </c>
      <c r="C145" s="18">
        <v>160</v>
      </c>
      <c r="D145" s="91"/>
      <c r="E145" s="91">
        <f>+C145*D145</f>
        <v>0</v>
      </c>
    </row>
    <row r="147" spans="1:5" ht="21" customHeight="1" x14ac:dyDescent="0.25">
      <c r="B147" s="123" t="s">
        <v>146</v>
      </c>
    </row>
    <row r="149" spans="1:5" ht="38.25" x14ac:dyDescent="0.2">
      <c r="A149" s="99" t="s">
        <v>188</v>
      </c>
      <c r="B149" s="113" t="s">
        <v>192</v>
      </c>
    </row>
    <row r="150" spans="1:5" x14ac:dyDescent="0.2">
      <c r="B150" s="72" t="s">
        <v>1</v>
      </c>
      <c r="C150" s="18">
        <v>2</v>
      </c>
      <c r="D150" s="91"/>
      <c r="E150" s="91">
        <f>C150*D150</f>
        <v>0</v>
      </c>
    </row>
    <row r="151" spans="1:5" x14ac:dyDescent="0.2">
      <c r="D151" s="91"/>
      <c r="E151" s="91"/>
    </row>
    <row r="152" spans="1:5" ht="38.25" x14ac:dyDescent="0.2">
      <c r="A152" s="99" t="s">
        <v>189</v>
      </c>
      <c r="B152" s="113" t="s">
        <v>194</v>
      </c>
      <c r="D152" s="91"/>
      <c r="E152" s="91"/>
    </row>
    <row r="153" spans="1:5" x14ac:dyDescent="0.2">
      <c r="B153" s="72" t="s">
        <v>1</v>
      </c>
      <c r="C153" s="18">
        <v>2</v>
      </c>
      <c r="D153" s="91"/>
      <c r="E153" s="91">
        <f>C153*D153</f>
        <v>0</v>
      </c>
    </row>
    <row r="154" spans="1:5" x14ac:dyDescent="0.2">
      <c r="D154" s="91"/>
      <c r="E154" s="91"/>
    </row>
    <row r="155" spans="1:5" ht="15" x14ac:dyDescent="0.2">
      <c r="B155" s="152" t="s">
        <v>315</v>
      </c>
      <c r="C155" s="152"/>
      <c r="D155" s="91"/>
      <c r="E155" s="91"/>
    </row>
    <row r="156" spans="1:5" ht="51" x14ac:dyDescent="0.2">
      <c r="A156" s="120" t="s">
        <v>190</v>
      </c>
      <c r="B156" s="113" t="s">
        <v>316</v>
      </c>
      <c r="C156" s="18"/>
      <c r="D156" s="91"/>
      <c r="E156" s="91"/>
    </row>
    <row r="157" spans="1:5" x14ac:dyDescent="0.2">
      <c r="B157" s="72" t="s">
        <v>4</v>
      </c>
      <c r="C157" s="18">
        <v>20</v>
      </c>
      <c r="D157" s="91"/>
      <c r="E157" s="91">
        <f>C157*D157</f>
        <v>0</v>
      </c>
    </row>
    <row r="158" spans="1:5" x14ac:dyDescent="0.2">
      <c r="C158" s="18"/>
      <c r="D158" s="91"/>
      <c r="E158" s="91"/>
    </row>
    <row r="159" spans="1:5" ht="25.5" x14ac:dyDescent="0.2">
      <c r="A159" s="120" t="s">
        <v>191</v>
      </c>
      <c r="B159" s="113" t="s">
        <v>312</v>
      </c>
      <c r="C159" s="18"/>
      <c r="D159" s="91"/>
      <c r="E159" s="91"/>
    </row>
    <row r="160" spans="1:5" x14ac:dyDescent="0.2">
      <c r="B160" s="72" t="s">
        <v>4</v>
      </c>
      <c r="C160" s="18">
        <v>20</v>
      </c>
      <c r="D160" s="91"/>
      <c r="E160" s="91">
        <f>C160*D160</f>
        <v>0</v>
      </c>
    </row>
    <row r="161" spans="1:5" x14ac:dyDescent="0.2">
      <c r="C161" s="18"/>
      <c r="D161" s="91"/>
      <c r="E161" s="91"/>
    </row>
    <row r="162" spans="1:5" ht="51" x14ac:dyDescent="0.2">
      <c r="A162" s="120" t="s">
        <v>193</v>
      </c>
      <c r="B162" s="107" t="s">
        <v>314</v>
      </c>
      <c r="C162" s="18"/>
      <c r="D162" s="91"/>
      <c r="E162" s="91"/>
    </row>
    <row r="163" spans="1:5" x14ac:dyDescent="0.2">
      <c r="B163" s="72" t="s">
        <v>5</v>
      </c>
      <c r="C163" s="18">
        <v>10</v>
      </c>
      <c r="D163" s="91"/>
      <c r="E163" s="91">
        <f>C163*D163</f>
        <v>0</v>
      </c>
    </row>
    <row r="164" spans="1:5" ht="15" x14ac:dyDescent="0.2">
      <c r="B164" s="130"/>
      <c r="C164" s="130"/>
      <c r="D164" s="91"/>
      <c r="E164" s="91"/>
    </row>
    <row r="165" spans="1:5" ht="13.5" thickBot="1" x14ac:dyDescent="0.25">
      <c r="B165" s="109" t="s">
        <v>195</v>
      </c>
      <c r="C165" s="33"/>
      <c r="D165" s="34"/>
      <c r="E165" s="42">
        <f>SUM(E138:E164)</f>
        <v>0</v>
      </c>
    </row>
    <row r="166" spans="1:5" ht="13.5" thickTop="1" x14ac:dyDescent="0.2"/>
    <row r="167" spans="1:5" ht="25.5" customHeight="1" x14ac:dyDescent="0.2">
      <c r="A167" s="124" t="s">
        <v>22</v>
      </c>
      <c r="B167" s="103" t="s">
        <v>20</v>
      </c>
      <c r="C167" s="44"/>
      <c r="D167" s="45"/>
      <c r="E167" s="46"/>
    </row>
    <row r="169" spans="1:5" ht="15" x14ac:dyDescent="0.25">
      <c r="B169" s="123" t="s">
        <v>196</v>
      </c>
    </row>
    <row r="170" spans="1:5" ht="102" x14ac:dyDescent="0.2">
      <c r="A170" s="115" t="s">
        <v>29</v>
      </c>
      <c r="B170" s="105" t="s">
        <v>352</v>
      </c>
      <c r="C170" s="116"/>
      <c r="D170" s="122"/>
      <c r="E170" s="122"/>
    </row>
    <row r="171" spans="1:5" x14ac:dyDescent="0.2">
      <c r="A171" s="117"/>
      <c r="B171" s="118" t="s">
        <v>5</v>
      </c>
      <c r="C171" s="119">
        <v>230</v>
      </c>
      <c r="D171" s="91"/>
      <c r="E171" s="91">
        <f>+C171*D171</f>
        <v>0</v>
      </c>
    </row>
    <row r="172" spans="1:5" x14ac:dyDescent="0.2">
      <c r="A172" s="120"/>
      <c r="C172" s="72"/>
      <c r="D172" s="91"/>
      <c r="E172" s="91"/>
    </row>
    <row r="173" spans="1:5" ht="51" x14ac:dyDescent="0.2">
      <c r="A173" s="120" t="s">
        <v>30</v>
      </c>
      <c r="B173" s="121" t="s">
        <v>197</v>
      </c>
      <c r="C173" s="116"/>
      <c r="D173" s="91"/>
      <c r="E173" s="91"/>
    </row>
    <row r="174" spans="1:5" x14ac:dyDescent="0.2">
      <c r="A174" s="120"/>
      <c r="B174" s="118" t="s">
        <v>4</v>
      </c>
      <c r="C174" s="119">
        <v>240</v>
      </c>
      <c r="D174" s="91"/>
      <c r="E174" s="91">
        <f>+C174*D174</f>
        <v>0</v>
      </c>
    </row>
    <row r="175" spans="1:5" x14ac:dyDescent="0.2">
      <c r="A175" s="120"/>
      <c r="C175" s="72"/>
      <c r="D175" s="91"/>
      <c r="E175" s="91"/>
    </row>
    <row r="176" spans="1:5" ht="63.75" x14ac:dyDescent="0.2">
      <c r="A176" s="120" t="s">
        <v>31</v>
      </c>
      <c r="B176" s="113" t="s">
        <v>198</v>
      </c>
      <c r="C176" s="72"/>
      <c r="D176" s="91"/>
      <c r="E176" s="91"/>
    </row>
    <row r="177" spans="1:5" x14ac:dyDescent="0.2">
      <c r="A177" s="120"/>
      <c r="B177" s="72" t="s">
        <v>4</v>
      </c>
      <c r="C177" s="119">
        <v>30</v>
      </c>
      <c r="D177" s="91"/>
      <c r="E177" s="91">
        <f>C177*D177</f>
        <v>0</v>
      </c>
    </row>
    <row r="179" spans="1:5" ht="13.5" thickBot="1" x14ac:dyDescent="0.25">
      <c r="B179" s="109" t="s">
        <v>199</v>
      </c>
      <c r="C179" s="33"/>
      <c r="D179" s="34"/>
      <c r="E179" s="42">
        <f>SUM(E170:E178)</f>
        <v>0</v>
      </c>
    </row>
    <row r="180" spans="1:5" ht="13.5" thickTop="1" x14ac:dyDescent="0.2"/>
    <row r="182" spans="1:5" ht="25.5" customHeight="1" x14ac:dyDescent="0.2">
      <c r="A182" s="124" t="s">
        <v>24</v>
      </c>
      <c r="B182" s="103" t="s">
        <v>25</v>
      </c>
      <c r="C182" s="44"/>
      <c r="D182" s="45"/>
      <c r="E182" s="46"/>
    </row>
    <row r="184" spans="1:5" ht="15" x14ac:dyDescent="0.2">
      <c r="B184" s="151" t="s">
        <v>353</v>
      </c>
      <c r="C184" s="151"/>
    </row>
    <row r="185" spans="1:5" ht="25.5" x14ac:dyDescent="0.2">
      <c r="A185" s="120" t="s">
        <v>200</v>
      </c>
      <c r="B185" s="105" t="s">
        <v>203</v>
      </c>
    </row>
    <row r="186" spans="1:5" x14ac:dyDescent="0.2">
      <c r="A186" s="120"/>
      <c r="B186" s="105" t="s">
        <v>5</v>
      </c>
      <c r="C186" s="18">
        <v>20</v>
      </c>
      <c r="D186" s="18"/>
      <c r="E186" s="91">
        <f>C186*D186</f>
        <v>0</v>
      </c>
    </row>
    <row r="187" spans="1:5" ht="15" x14ac:dyDescent="0.2">
      <c r="A187" s="120"/>
      <c r="B187" s="94"/>
      <c r="C187" s="94"/>
      <c r="E187" s="91"/>
    </row>
    <row r="188" spans="1:5" ht="38.25" x14ac:dyDescent="0.2">
      <c r="A188" s="120" t="s">
        <v>201</v>
      </c>
      <c r="B188" s="105" t="s">
        <v>126</v>
      </c>
      <c r="C188" s="18"/>
      <c r="D188" s="91"/>
      <c r="E188" s="91"/>
    </row>
    <row r="189" spans="1:5" x14ac:dyDescent="0.2">
      <c r="A189" s="120"/>
      <c r="B189" s="105" t="s">
        <v>5</v>
      </c>
      <c r="C189" s="18">
        <v>20</v>
      </c>
      <c r="D189" s="91"/>
      <c r="E189" s="91">
        <f>+C189*D189</f>
        <v>0</v>
      </c>
    </row>
    <row r="190" spans="1:5" x14ac:dyDescent="0.2">
      <c r="A190" s="120"/>
      <c r="E190" s="91"/>
    </row>
    <row r="191" spans="1:5" ht="38.25" x14ac:dyDescent="0.2">
      <c r="A191" s="120" t="s">
        <v>202</v>
      </c>
      <c r="B191" s="105" t="s">
        <v>144</v>
      </c>
      <c r="C191" s="18"/>
      <c r="D191" s="91"/>
      <c r="E191" s="91"/>
    </row>
    <row r="192" spans="1:5" x14ac:dyDescent="0.2">
      <c r="A192" s="120"/>
      <c r="B192" s="105" t="s">
        <v>5</v>
      </c>
      <c r="C192" s="18">
        <v>20</v>
      </c>
      <c r="D192" s="91"/>
      <c r="E192" s="91">
        <f>+C192*D192</f>
        <v>0</v>
      </c>
    </row>
    <row r="193" spans="1:5" x14ac:dyDescent="0.2">
      <c r="A193" s="120"/>
      <c r="E193" s="91"/>
    </row>
    <row r="194" spans="1:5" ht="38.25" x14ac:dyDescent="0.2">
      <c r="A194" s="120" t="s">
        <v>205</v>
      </c>
      <c r="B194" s="105" t="s">
        <v>204</v>
      </c>
      <c r="C194" s="18"/>
      <c r="D194" s="91"/>
      <c r="E194" s="91"/>
    </row>
    <row r="195" spans="1:5" x14ac:dyDescent="0.2">
      <c r="A195" s="120"/>
      <c r="B195" s="105" t="s">
        <v>5</v>
      </c>
      <c r="C195" s="18">
        <v>20</v>
      </c>
      <c r="D195" s="91"/>
      <c r="E195" s="91">
        <f>+C195*D195</f>
        <v>0</v>
      </c>
    </row>
    <row r="196" spans="1:5" x14ac:dyDescent="0.2">
      <c r="A196" s="120"/>
      <c r="B196" s="105"/>
      <c r="C196" s="18"/>
      <c r="D196" s="91"/>
      <c r="E196" s="91"/>
    </row>
    <row r="197" spans="1:5" ht="25.5" x14ac:dyDescent="0.2">
      <c r="A197" s="120" t="s">
        <v>206</v>
      </c>
      <c r="B197" s="105" t="s">
        <v>335</v>
      </c>
      <c r="E197" s="91"/>
    </row>
    <row r="198" spans="1:5" x14ac:dyDescent="0.2">
      <c r="A198" s="120"/>
      <c r="B198" s="105" t="s">
        <v>5</v>
      </c>
      <c r="C198" s="18">
        <v>150</v>
      </c>
      <c r="D198" s="18"/>
      <c r="E198" s="91">
        <f>C198*D198</f>
        <v>0</v>
      </c>
    </row>
    <row r="199" spans="1:5" ht="15" x14ac:dyDescent="0.2">
      <c r="A199" s="120"/>
      <c r="B199" s="131"/>
      <c r="C199" s="131"/>
      <c r="E199" s="91"/>
    </row>
    <row r="200" spans="1:5" ht="38.25" x14ac:dyDescent="0.2">
      <c r="A200" s="120" t="s">
        <v>329</v>
      </c>
      <c r="B200" s="105" t="s">
        <v>331</v>
      </c>
      <c r="C200" s="18"/>
      <c r="D200" s="91"/>
      <c r="E200" s="91"/>
    </row>
    <row r="201" spans="1:5" x14ac:dyDescent="0.2">
      <c r="A201" s="120"/>
      <c r="B201" s="105" t="s">
        <v>5</v>
      </c>
      <c r="C201" s="18">
        <v>150</v>
      </c>
      <c r="D201" s="91"/>
      <c r="E201" s="91">
        <f>+C201*D201</f>
        <v>0</v>
      </c>
    </row>
    <row r="202" spans="1:5" x14ac:dyDescent="0.2">
      <c r="A202" s="120"/>
      <c r="E202" s="91"/>
    </row>
    <row r="203" spans="1:5" ht="38.25" x14ac:dyDescent="0.2">
      <c r="A203" s="120" t="s">
        <v>330</v>
      </c>
      <c r="B203" s="105" t="s">
        <v>332</v>
      </c>
      <c r="C203" s="18"/>
      <c r="D203" s="91"/>
      <c r="E203" s="91"/>
    </row>
    <row r="204" spans="1:5" x14ac:dyDescent="0.2">
      <c r="A204" s="120"/>
      <c r="B204" s="105" t="s">
        <v>5</v>
      </c>
      <c r="C204" s="18">
        <v>90</v>
      </c>
      <c r="D204" s="91"/>
      <c r="E204" s="91">
        <f>+C204*D204</f>
        <v>0</v>
      </c>
    </row>
    <row r="205" spans="1:5" x14ac:dyDescent="0.2">
      <c r="A205" s="120"/>
      <c r="E205" s="91"/>
    </row>
    <row r="206" spans="1:5" ht="38.25" x14ac:dyDescent="0.2">
      <c r="A206" s="120" t="s">
        <v>333</v>
      </c>
      <c r="B206" s="105" t="s">
        <v>204</v>
      </c>
      <c r="C206" s="18"/>
      <c r="D206" s="91"/>
      <c r="E206" s="91"/>
    </row>
    <row r="207" spans="1:5" x14ac:dyDescent="0.2">
      <c r="A207" s="120"/>
      <c r="B207" s="105" t="s">
        <v>5</v>
      </c>
      <c r="C207" s="18">
        <v>150</v>
      </c>
      <c r="D207" s="91"/>
      <c r="E207" s="91">
        <f>+C207*D207</f>
        <v>0</v>
      </c>
    </row>
    <row r="208" spans="1:5" x14ac:dyDescent="0.2">
      <c r="A208" s="120"/>
      <c r="B208" s="105"/>
      <c r="C208" s="18"/>
      <c r="D208" s="91"/>
      <c r="E208" s="91"/>
    </row>
    <row r="209" spans="1:5" ht="15" x14ac:dyDescent="0.2">
      <c r="A209" s="120"/>
      <c r="B209" s="151" t="s">
        <v>207</v>
      </c>
      <c r="C209" s="151"/>
      <c r="E209" s="91"/>
    </row>
    <row r="210" spans="1:5" ht="25.5" x14ac:dyDescent="0.2">
      <c r="A210" s="120" t="s">
        <v>334</v>
      </c>
      <c r="B210" s="113" t="s">
        <v>210</v>
      </c>
      <c r="E210" s="91"/>
    </row>
    <row r="211" spans="1:5" ht="25.5" x14ac:dyDescent="0.2">
      <c r="A211" s="120"/>
      <c r="B211" s="113" t="s">
        <v>208</v>
      </c>
      <c r="E211" s="91"/>
    </row>
    <row r="212" spans="1:5" ht="76.5" x14ac:dyDescent="0.2">
      <c r="B212" s="113" t="s">
        <v>209</v>
      </c>
      <c r="C212" s="18"/>
      <c r="D212" s="18"/>
      <c r="E212" s="91"/>
    </row>
    <row r="213" spans="1:5" x14ac:dyDescent="0.2">
      <c r="B213" s="72" t="s">
        <v>2</v>
      </c>
      <c r="C213" s="18">
        <v>1</v>
      </c>
      <c r="D213" s="18"/>
      <c r="E213" s="91">
        <f>C213*D213</f>
        <v>0</v>
      </c>
    </row>
    <row r="214" spans="1:5" x14ac:dyDescent="0.2">
      <c r="C214" s="18"/>
      <c r="D214" s="18"/>
      <c r="E214" s="91"/>
    </row>
    <row r="215" spans="1:5" ht="15" x14ac:dyDescent="0.25">
      <c r="B215" s="123" t="s">
        <v>354</v>
      </c>
      <c r="C215" s="18"/>
      <c r="D215" s="18"/>
      <c r="E215" s="91"/>
    </row>
    <row r="216" spans="1:5" ht="51" x14ac:dyDescent="0.2">
      <c r="A216" s="120" t="s">
        <v>346</v>
      </c>
      <c r="B216" s="113" t="s">
        <v>348</v>
      </c>
      <c r="C216" s="18"/>
      <c r="D216" s="18"/>
      <c r="E216" s="91"/>
    </row>
    <row r="217" spans="1:5" x14ac:dyDescent="0.2">
      <c r="B217" s="113" t="s">
        <v>1</v>
      </c>
      <c r="C217" s="18">
        <v>1</v>
      </c>
      <c r="D217" s="18"/>
      <c r="E217" s="91">
        <f>C217*D217</f>
        <v>0</v>
      </c>
    </row>
    <row r="218" spans="1:5" x14ac:dyDescent="0.2">
      <c r="B218" s="114"/>
      <c r="C218" s="18"/>
      <c r="D218" s="18"/>
      <c r="E218" s="91"/>
    </row>
    <row r="219" spans="1:5" ht="140.25" x14ac:dyDescent="0.2">
      <c r="A219" s="120" t="s">
        <v>346</v>
      </c>
      <c r="B219" s="113" t="s">
        <v>347</v>
      </c>
      <c r="C219" s="18"/>
      <c r="D219" s="18"/>
      <c r="E219" s="91"/>
    </row>
    <row r="220" spans="1:5" x14ac:dyDescent="0.2">
      <c r="B220" s="72" t="s">
        <v>1</v>
      </c>
      <c r="C220" s="18">
        <v>1</v>
      </c>
      <c r="D220" s="18"/>
      <c r="E220" s="91">
        <f>C220*D220</f>
        <v>0</v>
      </c>
    </row>
    <row r="221" spans="1:5" x14ac:dyDescent="0.2">
      <c r="C221" s="18"/>
      <c r="D221" s="18"/>
      <c r="E221" s="91"/>
    </row>
    <row r="222" spans="1:5" ht="114.75" x14ac:dyDescent="0.2">
      <c r="A222" s="120" t="s">
        <v>349</v>
      </c>
      <c r="B222" s="113" t="s">
        <v>350</v>
      </c>
      <c r="C222" s="18"/>
      <c r="D222" s="18"/>
      <c r="E222" s="91"/>
    </row>
    <row r="223" spans="1:5" x14ac:dyDescent="0.2">
      <c r="A223" s="120"/>
      <c r="B223" s="72" t="s">
        <v>5</v>
      </c>
      <c r="C223" s="18">
        <v>4</v>
      </c>
      <c r="D223" s="18"/>
      <c r="E223" s="91">
        <f>C223*D223</f>
        <v>0</v>
      </c>
    </row>
    <row r="224" spans="1:5" x14ac:dyDescent="0.2">
      <c r="C224" s="18"/>
      <c r="D224" s="18"/>
      <c r="E224" s="91"/>
    </row>
    <row r="225" spans="1:5" ht="13.5" thickBot="1" x14ac:dyDescent="0.25">
      <c r="B225" s="109" t="s">
        <v>211</v>
      </c>
      <c r="C225" s="33"/>
      <c r="D225" s="34"/>
      <c r="E225" s="42">
        <f>SUM(E184:E224)</f>
        <v>0</v>
      </c>
    </row>
    <row r="226" spans="1:5" ht="13.5" thickTop="1" x14ac:dyDescent="0.2"/>
    <row r="227" spans="1:5" ht="15.75" x14ac:dyDescent="0.2">
      <c r="A227" s="124" t="s">
        <v>26</v>
      </c>
      <c r="B227" s="103" t="s">
        <v>28</v>
      </c>
      <c r="C227" s="44"/>
      <c r="D227" s="45"/>
      <c r="E227" s="46"/>
    </row>
    <row r="229" spans="1:5" ht="15" x14ac:dyDescent="0.25">
      <c r="B229" s="123" t="s">
        <v>219</v>
      </c>
    </row>
    <row r="230" spans="1:5" ht="76.5" x14ac:dyDescent="0.2">
      <c r="A230" s="120" t="s">
        <v>50</v>
      </c>
      <c r="B230" s="105" t="s">
        <v>213</v>
      </c>
      <c r="C230" s="18"/>
      <c r="D230" s="18"/>
      <c r="E230" s="91"/>
    </row>
    <row r="231" spans="1:5" x14ac:dyDescent="0.2">
      <c r="A231" s="120"/>
      <c r="B231" s="105" t="s">
        <v>2</v>
      </c>
      <c r="C231" s="18">
        <v>1</v>
      </c>
      <c r="D231" s="18"/>
      <c r="E231" s="91">
        <f>C231*D231</f>
        <v>0</v>
      </c>
    </row>
    <row r="232" spans="1:5" x14ac:dyDescent="0.2">
      <c r="A232" s="120"/>
      <c r="B232" s="105"/>
      <c r="C232" s="18"/>
      <c r="D232" s="18"/>
      <c r="E232" s="91"/>
    </row>
    <row r="233" spans="1:5" ht="15" x14ac:dyDescent="0.25">
      <c r="A233" s="120"/>
      <c r="B233" s="123" t="s">
        <v>45</v>
      </c>
      <c r="C233" s="72"/>
      <c r="D233" s="72"/>
      <c r="E233" s="91"/>
    </row>
    <row r="234" spans="1:5" ht="38.25" x14ac:dyDescent="0.2">
      <c r="A234" s="99" t="s">
        <v>214</v>
      </c>
      <c r="B234" s="113" t="s">
        <v>192</v>
      </c>
      <c r="E234" s="91"/>
    </row>
    <row r="235" spans="1:5" x14ac:dyDescent="0.2">
      <c r="B235" s="72" t="s">
        <v>1</v>
      </c>
      <c r="C235" s="18">
        <v>2</v>
      </c>
      <c r="D235" s="18"/>
      <c r="E235" s="91">
        <f>C235*D235</f>
        <v>0</v>
      </c>
    </row>
    <row r="236" spans="1:5" x14ac:dyDescent="0.2">
      <c r="E236" s="91"/>
    </row>
    <row r="237" spans="1:5" ht="38.25" x14ac:dyDescent="0.2">
      <c r="A237" s="99" t="s">
        <v>215</v>
      </c>
      <c r="B237" s="113" t="s">
        <v>216</v>
      </c>
      <c r="E237" s="91"/>
    </row>
    <row r="238" spans="1:5" x14ac:dyDescent="0.2">
      <c r="B238" s="113" t="s">
        <v>2</v>
      </c>
      <c r="C238" s="18">
        <v>1</v>
      </c>
      <c r="D238" s="18"/>
      <c r="E238" s="91">
        <f>C238*D238</f>
        <v>0</v>
      </c>
    </row>
    <row r="239" spans="1:5" x14ac:dyDescent="0.2">
      <c r="E239" s="91"/>
    </row>
    <row r="240" spans="1:5" ht="38.25" x14ac:dyDescent="0.2">
      <c r="A240" s="99" t="s">
        <v>217</v>
      </c>
      <c r="B240" s="113" t="s">
        <v>218</v>
      </c>
      <c r="E240" s="91"/>
    </row>
    <row r="241" spans="1:5" x14ac:dyDescent="0.2">
      <c r="B241" s="72" t="s">
        <v>1</v>
      </c>
      <c r="C241" s="18">
        <v>2</v>
      </c>
      <c r="D241" s="18"/>
      <c r="E241" s="91">
        <f>C241*D241</f>
        <v>0</v>
      </c>
    </row>
    <row r="242" spans="1:5" x14ac:dyDescent="0.2">
      <c r="A242" s="120"/>
      <c r="C242" s="72"/>
      <c r="D242" s="72"/>
      <c r="E242" s="91"/>
    </row>
    <row r="243" spans="1:5" ht="13.5" thickBot="1" x14ac:dyDescent="0.25">
      <c r="A243" s="120"/>
      <c r="B243" s="109" t="s">
        <v>220</v>
      </c>
      <c r="C243" s="33"/>
      <c r="D243" s="34"/>
      <c r="E243" s="42">
        <f>SUM(E230:E242)</f>
        <v>0</v>
      </c>
    </row>
    <row r="244" spans="1:5" ht="13.5" thickTop="1" x14ac:dyDescent="0.2">
      <c r="A244" s="120"/>
      <c r="C244" s="72"/>
      <c r="D244" s="72"/>
      <c r="E244" s="72"/>
    </row>
    <row r="245" spans="1:5" x14ac:dyDescent="0.2">
      <c r="A245" s="120"/>
      <c r="C245" s="72"/>
      <c r="D245" s="72"/>
      <c r="E245" s="72"/>
    </row>
    <row r="246" spans="1:5" ht="15.75" x14ac:dyDescent="0.2">
      <c r="A246" s="124" t="s">
        <v>27</v>
      </c>
      <c r="B246" s="103" t="s">
        <v>34</v>
      </c>
      <c r="C246" s="44"/>
      <c r="D246" s="45"/>
      <c r="E246" s="46"/>
    </row>
    <row r="247" spans="1:5" x14ac:dyDescent="0.2">
      <c r="A247" s="120"/>
      <c r="C247" s="72"/>
      <c r="D247" s="72"/>
      <c r="E247" s="72"/>
    </row>
    <row r="248" spans="1:5" ht="15" x14ac:dyDescent="0.25">
      <c r="A248" s="120"/>
      <c r="B248" s="123" t="s">
        <v>221</v>
      </c>
      <c r="C248" s="72"/>
      <c r="D248" s="72"/>
      <c r="E248" s="72"/>
    </row>
    <row r="249" spans="1:5" ht="38.25" x14ac:dyDescent="0.2">
      <c r="A249" s="120" t="s">
        <v>109</v>
      </c>
      <c r="B249" s="113" t="s">
        <v>222</v>
      </c>
      <c r="C249" s="72"/>
      <c r="D249" s="72"/>
      <c r="E249" s="72"/>
    </row>
    <row r="250" spans="1:5" x14ac:dyDescent="0.2">
      <c r="A250" s="120"/>
      <c r="B250" s="72" t="s">
        <v>223</v>
      </c>
      <c r="C250" s="18">
        <v>14.5</v>
      </c>
      <c r="D250" s="91"/>
      <c r="E250" s="91">
        <f>C250*D250</f>
        <v>0</v>
      </c>
    </row>
    <row r="251" spans="1:5" x14ac:dyDescent="0.2">
      <c r="A251" s="120"/>
      <c r="B251" s="72" t="s">
        <v>224</v>
      </c>
      <c r="C251" s="18">
        <v>1</v>
      </c>
      <c r="D251" s="91"/>
      <c r="E251" s="91">
        <f>C251*D251</f>
        <v>0</v>
      </c>
    </row>
    <row r="252" spans="1:5" x14ac:dyDescent="0.2">
      <c r="A252" s="120"/>
      <c r="C252" s="18"/>
      <c r="D252" s="91"/>
      <c r="E252" s="91"/>
    </row>
    <row r="253" spans="1:5" ht="63.75" x14ac:dyDescent="0.2">
      <c r="A253" s="120" t="s">
        <v>225</v>
      </c>
      <c r="B253" s="107" t="s">
        <v>226</v>
      </c>
      <c r="C253" s="18"/>
      <c r="D253" s="91"/>
      <c r="E253" s="91"/>
    </row>
    <row r="254" spans="1:5" x14ac:dyDescent="0.2">
      <c r="A254" s="120"/>
      <c r="B254" s="72" t="s">
        <v>4</v>
      </c>
      <c r="C254" s="18">
        <v>14.5</v>
      </c>
      <c r="D254" s="91"/>
      <c r="E254" s="91">
        <f>C254*D254</f>
        <v>0</v>
      </c>
    </row>
    <row r="255" spans="1:5" x14ac:dyDescent="0.2">
      <c r="A255" s="120"/>
      <c r="C255" s="18"/>
      <c r="D255" s="91"/>
      <c r="E255" s="91"/>
    </row>
    <row r="256" spans="1:5" ht="63.75" x14ac:dyDescent="0.2">
      <c r="A256" s="120" t="s">
        <v>227</v>
      </c>
      <c r="B256" s="107" t="s">
        <v>228</v>
      </c>
      <c r="C256" s="18"/>
      <c r="D256" s="91"/>
      <c r="E256" s="91"/>
    </row>
    <row r="257" spans="1:6" x14ac:dyDescent="0.2">
      <c r="A257" s="120"/>
      <c r="B257" s="72" t="s">
        <v>4</v>
      </c>
      <c r="C257" s="18">
        <v>1</v>
      </c>
      <c r="D257" s="91"/>
      <c r="E257" s="91">
        <f>C257*D257</f>
        <v>0</v>
      </c>
    </row>
    <row r="258" spans="1:6" x14ac:dyDescent="0.2">
      <c r="A258" s="120"/>
      <c r="C258" s="18"/>
      <c r="D258" s="91"/>
      <c r="E258" s="91"/>
    </row>
    <row r="259" spans="1:6" ht="15" x14ac:dyDescent="0.25">
      <c r="A259" s="120"/>
      <c r="B259" s="123" t="s">
        <v>229</v>
      </c>
      <c r="C259" s="18"/>
      <c r="D259" s="91"/>
      <c r="E259" s="91"/>
    </row>
    <row r="260" spans="1:6" ht="89.25" x14ac:dyDescent="0.2">
      <c r="A260" s="115" t="s">
        <v>230</v>
      </c>
      <c r="B260" s="105" t="s">
        <v>232</v>
      </c>
      <c r="C260" s="116"/>
      <c r="D260" s="91"/>
      <c r="E260" s="91"/>
    </row>
    <row r="261" spans="1:6" x14ac:dyDescent="0.2">
      <c r="A261" s="117"/>
      <c r="B261" s="118" t="s">
        <v>5</v>
      </c>
      <c r="C261" s="119">
        <v>140</v>
      </c>
      <c r="D261" s="91"/>
      <c r="E261" s="91">
        <f>+C261*D261</f>
        <v>0</v>
      </c>
    </row>
    <row r="262" spans="1:6" x14ac:dyDescent="0.2">
      <c r="A262" s="120"/>
      <c r="C262" s="72"/>
      <c r="D262" s="91"/>
      <c r="E262" s="91"/>
    </row>
    <row r="263" spans="1:6" ht="51" x14ac:dyDescent="0.2">
      <c r="A263" s="120" t="s">
        <v>231</v>
      </c>
      <c r="B263" s="121" t="s">
        <v>197</v>
      </c>
      <c r="C263" s="116"/>
      <c r="D263" s="91"/>
      <c r="E263" s="91"/>
    </row>
    <row r="264" spans="1:6" x14ac:dyDescent="0.2">
      <c r="A264" s="120"/>
      <c r="B264" s="118" t="s">
        <v>4</v>
      </c>
      <c r="C264" s="126">
        <v>140</v>
      </c>
      <c r="D264" s="91"/>
      <c r="E264" s="91">
        <f>+C264*D264</f>
        <v>0</v>
      </c>
    </row>
    <row r="265" spans="1:6" x14ac:dyDescent="0.2">
      <c r="A265" s="120"/>
      <c r="C265" s="72"/>
      <c r="D265" s="91"/>
      <c r="E265" s="91"/>
    </row>
    <row r="266" spans="1:6" ht="15" x14ac:dyDescent="0.25">
      <c r="A266" s="120"/>
      <c r="B266" s="123" t="s">
        <v>233</v>
      </c>
      <c r="C266" s="72"/>
      <c r="D266" s="91"/>
      <c r="E266" s="91"/>
    </row>
    <row r="267" spans="1:6" ht="25.5" x14ac:dyDescent="0.2">
      <c r="A267" s="120" t="s">
        <v>234</v>
      </c>
      <c r="B267" s="113" t="s">
        <v>235</v>
      </c>
      <c r="D267" s="91"/>
      <c r="E267" s="91"/>
    </row>
    <row r="268" spans="1:6" ht="38.25" x14ac:dyDescent="0.2">
      <c r="A268" s="120"/>
      <c r="B268" s="113" t="s">
        <v>238</v>
      </c>
      <c r="D268" s="91"/>
      <c r="E268" s="91"/>
    </row>
    <row r="269" spans="1:6" x14ac:dyDescent="0.2">
      <c r="A269" s="120"/>
      <c r="B269" s="72" t="s">
        <v>236</v>
      </c>
      <c r="C269" s="126"/>
      <c r="D269" s="91"/>
      <c r="E269" s="91"/>
      <c r="F269" s="126"/>
    </row>
    <row r="270" spans="1:6" x14ac:dyDescent="0.2">
      <c r="A270" s="120"/>
      <c r="B270" s="72" t="s">
        <v>1</v>
      </c>
      <c r="C270" s="126">
        <v>1</v>
      </c>
      <c r="D270" s="91"/>
      <c r="E270" s="91">
        <f>C270*D270</f>
        <v>0</v>
      </c>
      <c r="F270" s="126"/>
    </row>
    <row r="271" spans="1:6" x14ac:dyDescent="0.2">
      <c r="A271" s="120"/>
      <c r="D271" s="91"/>
      <c r="E271" s="91"/>
    </row>
    <row r="272" spans="1:6" ht="25.5" x14ac:dyDescent="0.2">
      <c r="A272" s="120" t="s">
        <v>237</v>
      </c>
      <c r="B272" s="113" t="s">
        <v>239</v>
      </c>
      <c r="D272" s="91"/>
      <c r="E272" s="91"/>
    </row>
    <row r="273" spans="1:5" ht="38.25" x14ac:dyDescent="0.2">
      <c r="A273" s="120"/>
      <c r="B273" s="113" t="s">
        <v>240</v>
      </c>
      <c r="D273" s="91"/>
      <c r="E273" s="91"/>
    </row>
    <row r="274" spans="1:5" x14ac:dyDescent="0.2">
      <c r="A274" s="120"/>
      <c r="B274" s="72" t="s">
        <v>236</v>
      </c>
      <c r="C274" s="126"/>
      <c r="D274" s="91"/>
      <c r="E274" s="91"/>
    </row>
    <row r="275" spans="1:5" x14ac:dyDescent="0.2">
      <c r="A275" s="120"/>
      <c r="B275" s="72" t="s">
        <v>1</v>
      </c>
      <c r="C275" s="126">
        <v>1</v>
      </c>
      <c r="D275" s="91"/>
      <c r="E275" s="91">
        <f>C275*D275</f>
        <v>0</v>
      </c>
    </row>
    <row r="276" spans="1:5" x14ac:dyDescent="0.2">
      <c r="A276" s="120"/>
      <c r="C276" s="126"/>
      <c r="D276" s="91"/>
      <c r="E276" s="91"/>
    </row>
    <row r="277" spans="1:5" ht="76.5" x14ac:dyDescent="0.2">
      <c r="A277" s="120" t="s">
        <v>337</v>
      </c>
      <c r="B277" s="113" t="s">
        <v>336</v>
      </c>
      <c r="C277" s="61"/>
      <c r="D277" s="91"/>
      <c r="E277" s="91"/>
    </row>
    <row r="278" spans="1:5" x14ac:dyDescent="0.2">
      <c r="A278" s="120"/>
      <c r="B278" s="72" t="s">
        <v>1</v>
      </c>
      <c r="C278" s="61">
        <v>1</v>
      </c>
      <c r="D278" s="91"/>
      <c r="E278" s="91">
        <f>C278*D278</f>
        <v>0</v>
      </c>
    </row>
    <row r="279" spans="1:5" x14ac:dyDescent="0.2">
      <c r="A279" s="120"/>
      <c r="C279" s="126"/>
      <c r="D279" s="91"/>
      <c r="E279" s="91"/>
    </row>
    <row r="280" spans="1:5" ht="13.5" thickBot="1" x14ac:dyDescent="0.25">
      <c r="A280" s="120"/>
      <c r="B280" s="109" t="s">
        <v>241</v>
      </c>
      <c r="C280" s="33"/>
      <c r="D280" s="34"/>
      <c r="E280" s="42">
        <f>SUM(E264:E279)</f>
        <v>0</v>
      </c>
    </row>
    <row r="281" spans="1:5" ht="13.5" thickTop="1" x14ac:dyDescent="0.2">
      <c r="A281" s="120"/>
    </row>
    <row r="282" spans="1:5" ht="15.75" x14ac:dyDescent="0.2">
      <c r="A282" s="127" t="s">
        <v>32</v>
      </c>
      <c r="B282" s="103" t="s">
        <v>43</v>
      </c>
      <c r="C282" s="44"/>
      <c r="D282" s="45"/>
      <c r="E282" s="46"/>
    </row>
    <row r="284" spans="1:5" ht="15" x14ac:dyDescent="0.25">
      <c r="B284" s="123" t="s">
        <v>242</v>
      </c>
    </row>
    <row r="285" spans="1:5" ht="63.75" x14ac:dyDescent="0.2">
      <c r="A285" s="120" t="s">
        <v>110</v>
      </c>
      <c r="B285" s="113" t="s">
        <v>117</v>
      </c>
      <c r="C285" s="113"/>
      <c r="D285" s="113"/>
      <c r="E285" s="113"/>
    </row>
    <row r="286" spans="1:5" x14ac:dyDescent="0.2">
      <c r="A286" s="120"/>
      <c r="B286" s="113" t="s">
        <v>1</v>
      </c>
      <c r="C286" s="126">
        <v>1</v>
      </c>
      <c r="D286" s="91"/>
      <c r="E286" s="91">
        <f>C286*D286</f>
        <v>0</v>
      </c>
    </row>
    <row r="287" spans="1:5" x14ac:dyDescent="0.2">
      <c r="A287" s="120"/>
      <c r="B287" s="113"/>
      <c r="C287" s="126"/>
      <c r="D287" s="91"/>
      <c r="E287" s="91"/>
    </row>
    <row r="288" spans="1:5" ht="63.75" x14ac:dyDescent="0.2">
      <c r="A288" s="120" t="s">
        <v>111</v>
      </c>
      <c r="B288" s="113" t="s">
        <v>118</v>
      </c>
      <c r="C288" s="126"/>
      <c r="D288" s="91"/>
      <c r="E288" s="91"/>
    </row>
    <row r="289" spans="1:5" x14ac:dyDescent="0.2">
      <c r="A289" s="120"/>
      <c r="B289" s="113" t="s">
        <v>1</v>
      </c>
      <c r="C289" s="126">
        <v>1</v>
      </c>
      <c r="D289" s="91"/>
      <c r="E289" s="91">
        <f>C289*D289</f>
        <v>0</v>
      </c>
    </row>
    <row r="290" spans="1:5" x14ac:dyDescent="0.2">
      <c r="A290" s="120"/>
      <c r="B290" s="113"/>
      <c r="C290" s="126"/>
      <c r="D290" s="91"/>
      <c r="E290" s="91"/>
    </row>
    <row r="291" spans="1:5" ht="63.75" x14ac:dyDescent="0.2">
      <c r="A291" s="120" t="s">
        <v>112</v>
      </c>
      <c r="B291" s="113" t="s">
        <v>119</v>
      </c>
      <c r="C291" s="126"/>
      <c r="D291" s="91"/>
      <c r="E291" s="91"/>
    </row>
    <row r="292" spans="1:5" x14ac:dyDescent="0.2">
      <c r="A292" s="120"/>
      <c r="B292" s="113" t="s">
        <v>1</v>
      </c>
      <c r="C292" s="126">
        <v>8</v>
      </c>
      <c r="D292" s="91"/>
      <c r="E292" s="91">
        <f>C292*D292</f>
        <v>0</v>
      </c>
    </row>
    <row r="293" spans="1:5" x14ac:dyDescent="0.2">
      <c r="A293" s="120"/>
      <c r="B293" s="113"/>
      <c r="C293" s="126"/>
      <c r="D293" s="91"/>
      <c r="E293" s="91"/>
    </row>
    <row r="294" spans="1:5" ht="63.75" x14ac:dyDescent="0.2">
      <c r="A294" s="120" t="s">
        <v>113</v>
      </c>
      <c r="B294" s="113" t="s">
        <v>120</v>
      </c>
      <c r="C294" s="126"/>
      <c r="D294" s="91"/>
      <c r="E294" s="91"/>
    </row>
    <row r="295" spans="1:5" x14ac:dyDescent="0.2">
      <c r="A295" s="120"/>
      <c r="B295" s="113" t="s">
        <v>1</v>
      </c>
      <c r="C295" s="126">
        <v>5</v>
      </c>
      <c r="D295" s="91"/>
      <c r="E295" s="91">
        <f>C295*D295</f>
        <v>0</v>
      </c>
    </row>
    <row r="296" spans="1:5" x14ac:dyDescent="0.2">
      <c r="A296" s="120"/>
      <c r="B296" s="113"/>
      <c r="C296" s="126"/>
      <c r="D296" s="91"/>
      <c r="E296" s="91"/>
    </row>
    <row r="297" spans="1:5" ht="63.75" x14ac:dyDescent="0.2">
      <c r="A297" s="120" t="s">
        <v>114</v>
      </c>
      <c r="B297" s="113" t="s">
        <v>121</v>
      </c>
      <c r="C297" s="126"/>
      <c r="D297" s="91"/>
      <c r="E297" s="91"/>
    </row>
    <row r="298" spans="1:5" x14ac:dyDescent="0.2">
      <c r="A298" s="120"/>
      <c r="B298" s="113" t="s">
        <v>1</v>
      </c>
      <c r="C298" s="126">
        <v>2</v>
      </c>
      <c r="D298" s="91"/>
      <c r="E298" s="91">
        <f>C298*D298</f>
        <v>0</v>
      </c>
    </row>
    <row r="299" spans="1:5" x14ac:dyDescent="0.2">
      <c r="A299" s="120"/>
      <c r="B299" s="113"/>
      <c r="C299" s="126"/>
      <c r="D299" s="91"/>
      <c r="E299" s="91"/>
    </row>
    <row r="300" spans="1:5" ht="76.5" x14ac:dyDescent="0.2">
      <c r="A300" s="120" t="s">
        <v>115</v>
      </c>
      <c r="B300" s="113" t="s">
        <v>245</v>
      </c>
      <c r="C300" s="113"/>
      <c r="D300" s="91"/>
      <c r="E300" s="91"/>
    </row>
    <row r="301" spans="1:5" x14ac:dyDescent="0.2">
      <c r="A301" s="120"/>
      <c r="B301" s="113" t="s">
        <v>243</v>
      </c>
      <c r="C301" s="126">
        <v>2</v>
      </c>
      <c r="D301" s="91"/>
      <c r="E301" s="91">
        <f t="shared" ref="E301" si="0">+C301*D301</f>
        <v>0</v>
      </c>
    </row>
    <row r="302" spans="1:5" x14ac:dyDescent="0.2">
      <c r="A302" s="120"/>
      <c r="B302" s="113" t="s">
        <v>244</v>
      </c>
      <c r="C302" s="126">
        <v>2</v>
      </c>
      <c r="D302" s="91"/>
      <c r="E302" s="91">
        <f t="shared" ref="E302" si="1">+C302*D302</f>
        <v>0</v>
      </c>
    </row>
    <row r="303" spans="1:5" x14ac:dyDescent="0.2">
      <c r="A303" s="120"/>
      <c r="B303" s="113" t="s">
        <v>246</v>
      </c>
      <c r="C303" s="126">
        <v>1</v>
      </c>
      <c r="D303" s="91"/>
      <c r="E303" s="91">
        <f t="shared" ref="E303" si="2">+C303*D303</f>
        <v>0</v>
      </c>
    </row>
    <row r="304" spans="1:5" x14ac:dyDescent="0.2">
      <c r="A304" s="120"/>
      <c r="D304" s="91"/>
      <c r="E304" s="91"/>
    </row>
    <row r="305" spans="1:5" ht="15" x14ac:dyDescent="0.25">
      <c r="A305" s="120"/>
      <c r="B305" s="123" t="s">
        <v>357</v>
      </c>
      <c r="D305" s="91"/>
      <c r="E305" s="91"/>
    </row>
    <row r="306" spans="1:5" ht="56.25" customHeight="1" x14ac:dyDescent="0.2">
      <c r="A306" s="120" t="s">
        <v>366</v>
      </c>
      <c r="B306" s="107" t="s">
        <v>358</v>
      </c>
      <c r="D306" s="91"/>
      <c r="E306" s="91"/>
    </row>
    <row r="307" spans="1:5" x14ac:dyDescent="0.2">
      <c r="A307" s="120"/>
      <c r="B307" s="72" t="s">
        <v>359</v>
      </c>
      <c r="C307" s="126">
        <v>1</v>
      </c>
      <c r="D307" s="91"/>
      <c r="E307" s="91">
        <f>C307*D307</f>
        <v>0</v>
      </c>
    </row>
    <row r="308" spans="1:5" x14ac:dyDescent="0.2">
      <c r="A308" s="120"/>
      <c r="B308" s="72" t="s">
        <v>360</v>
      </c>
      <c r="C308" s="126">
        <v>1</v>
      </c>
      <c r="D308" s="91"/>
      <c r="E308" s="91">
        <f>C308*D308</f>
        <v>0</v>
      </c>
    </row>
    <row r="309" spans="1:5" x14ac:dyDescent="0.2">
      <c r="A309" s="120"/>
      <c r="D309" s="91"/>
      <c r="E309" s="91"/>
    </row>
    <row r="310" spans="1:5" ht="63.75" x14ac:dyDescent="0.2">
      <c r="A310" s="120" t="s">
        <v>367</v>
      </c>
      <c r="B310" s="132" t="s">
        <v>361</v>
      </c>
      <c r="D310" s="91"/>
      <c r="E310" s="91"/>
    </row>
    <row r="311" spans="1:5" ht="204" x14ac:dyDescent="0.2">
      <c r="A311" s="120"/>
      <c r="B311" s="133" t="s">
        <v>364</v>
      </c>
      <c r="D311" s="91"/>
      <c r="E311" s="91"/>
    </row>
    <row r="312" spans="1:5" x14ac:dyDescent="0.2">
      <c r="A312" s="120"/>
      <c r="B312" s="132" t="s">
        <v>362</v>
      </c>
      <c r="C312" s="126">
        <v>1</v>
      </c>
      <c r="D312" s="126"/>
      <c r="E312" s="91">
        <f>C312*D312</f>
        <v>0</v>
      </c>
    </row>
    <row r="313" spans="1:5" x14ac:dyDescent="0.2">
      <c r="A313" s="120"/>
      <c r="B313" s="132"/>
      <c r="C313" s="126"/>
      <c r="D313" s="126"/>
      <c r="E313" s="91"/>
    </row>
    <row r="314" spans="1:5" ht="38.25" x14ac:dyDescent="0.2">
      <c r="A314" s="120" t="s">
        <v>368</v>
      </c>
      <c r="B314" s="31" t="s">
        <v>363</v>
      </c>
      <c r="C314" s="18"/>
      <c r="D314" s="32"/>
      <c r="E314" s="32"/>
    </row>
    <row r="315" spans="1:5" ht="153" x14ac:dyDescent="0.2">
      <c r="A315" s="120"/>
      <c r="B315" s="133" t="s">
        <v>365</v>
      </c>
      <c r="C315" s="134"/>
      <c r="D315" s="36"/>
      <c r="E315" s="36"/>
    </row>
    <row r="316" spans="1:5" x14ac:dyDescent="0.2">
      <c r="A316" s="120"/>
      <c r="B316" s="135" t="s">
        <v>1</v>
      </c>
      <c r="C316" s="18">
        <v>1</v>
      </c>
      <c r="D316" s="32"/>
      <c r="E316" s="91">
        <f>+C316*D316</f>
        <v>0</v>
      </c>
    </row>
    <row r="317" spans="1:5" x14ac:dyDescent="0.2">
      <c r="A317" s="120"/>
      <c r="B317" s="132"/>
      <c r="C317" s="126"/>
      <c r="D317" s="126"/>
      <c r="E317" s="91"/>
    </row>
    <row r="318" spans="1:5" ht="15" x14ac:dyDescent="0.25">
      <c r="A318" s="120"/>
      <c r="B318" s="123" t="s">
        <v>233</v>
      </c>
      <c r="C318" s="72"/>
      <c r="D318" s="91"/>
      <c r="E318" s="91"/>
    </row>
    <row r="319" spans="1:5" ht="38.25" x14ac:dyDescent="0.2">
      <c r="A319" s="120" t="s">
        <v>116</v>
      </c>
      <c r="B319" s="113" t="s">
        <v>249</v>
      </c>
      <c r="D319" s="91"/>
      <c r="E319" s="91"/>
    </row>
    <row r="320" spans="1:5" ht="25.5" x14ac:dyDescent="0.2">
      <c r="A320" s="120"/>
      <c r="B320" s="113" t="s">
        <v>250</v>
      </c>
      <c r="D320" s="91"/>
      <c r="E320" s="91"/>
    </row>
    <row r="321" spans="1:5" x14ac:dyDescent="0.2">
      <c r="A321" s="120"/>
      <c r="B321" s="72" t="s">
        <v>236</v>
      </c>
      <c r="C321" s="126"/>
      <c r="D321" s="91"/>
      <c r="E321" s="91"/>
    </row>
    <row r="322" spans="1:5" x14ac:dyDescent="0.2">
      <c r="A322" s="120"/>
      <c r="B322" s="72" t="s">
        <v>1</v>
      </c>
      <c r="C322" s="126">
        <v>1</v>
      </c>
      <c r="D322" s="91"/>
      <c r="E322" s="91">
        <f>C322*D322</f>
        <v>0</v>
      </c>
    </row>
    <row r="323" spans="1:5" x14ac:dyDescent="0.2">
      <c r="A323" s="120"/>
      <c r="D323" s="91"/>
      <c r="E323" s="91"/>
    </row>
    <row r="324" spans="1:5" ht="15" x14ac:dyDescent="0.25">
      <c r="A324" s="120"/>
      <c r="B324" s="123" t="s">
        <v>251</v>
      </c>
      <c r="D324" s="91"/>
      <c r="E324" s="91"/>
    </row>
    <row r="325" spans="1:5" ht="38.25" x14ac:dyDescent="0.2">
      <c r="A325" s="120" t="s">
        <v>247</v>
      </c>
      <c r="B325" s="113" t="s">
        <v>252</v>
      </c>
      <c r="D325" s="91"/>
      <c r="E325" s="91"/>
    </row>
    <row r="326" spans="1:5" x14ac:dyDescent="0.2">
      <c r="A326" s="120"/>
      <c r="B326" s="72" t="s">
        <v>2</v>
      </c>
      <c r="C326" s="126">
        <v>1</v>
      </c>
      <c r="D326" s="91"/>
      <c r="E326" s="91">
        <f>C326*D326</f>
        <v>0</v>
      </c>
    </row>
    <row r="327" spans="1:5" x14ac:dyDescent="0.2">
      <c r="A327" s="120"/>
      <c r="D327" s="91"/>
      <c r="E327" s="91"/>
    </row>
    <row r="328" spans="1:5" ht="153" x14ac:dyDescent="0.2">
      <c r="A328" s="120" t="s">
        <v>248</v>
      </c>
      <c r="B328" s="113" t="s">
        <v>253</v>
      </c>
      <c r="D328" s="91"/>
      <c r="E328" s="91"/>
    </row>
    <row r="329" spans="1:5" x14ac:dyDescent="0.2">
      <c r="A329" s="120"/>
      <c r="B329" s="72" t="s">
        <v>2</v>
      </c>
      <c r="C329" s="126">
        <v>1</v>
      </c>
      <c r="D329" s="91"/>
      <c r="E329" s="91">
        <f>C329*D329</f>
        <v>0</v>
      </c>
    </row>
    <row r="330" spans="1:5" x14ac:dyDescent="0.2">
      <c r="A330" s="120"/>
      <c r="D330" s="91"/>
      <c r="E330" s="91"/>
    </row>
    <row r="331" spans="1:5" ht="13.5" thickBot="1" x14ac:dyDescent="0.25">
      <c r="A331" s="120"/>
      <c r="B331" s="109" t="s">
        <v>254</v>
      </c>
      <c r="C331" s="33"/>
      <c r="D331" s="34"/>
      <c r="E331" s="42">
        <f>SUM(E285:E330)</f>
        <v>0</v>
      </c>
    </row>
    <row r="332" spans="1:5" ht="13.5" thickTop="1" x14ac:dyDescent="0.2">
      <c r="A332" s="120"/>
    </row>
    <row r="333" spans="1:5" ht="24" customHeight="1" x14ac:dyDescent="0.2">
      <c r="A333" s="127" t="s">
        <v>33</v>
      </c>
      <c r="B333" s="103" t="s">
        <v>41</v>
      </c>
      <c r="C333" s="44"/>
      <c r="D333" s="45"/>
      <c r="E333" s="46"/>
    </row>
    <row r="334" spans="1:5" x14ac:dyDescent="0.2">
      <c r="A334" s="120"/>
    </row>
    <row r="335" spans="1:5" ht="15" x14ac:dyDescent="0.25">
      <c r="A335" s="120"/>
      <c r="B335" s="123" t="s">
        <v>259</v>
      </c>
    </row>
    <row r="336" spans="1:5" ht="25.5" x14ac:dyDescent="0.2">
      <c r="A336" s="120" t="s">
        <v>255</v>
      </c>
      <c r="B336" s="113" t="s">
        <v>256</v>
      </c>
    </row>
    <row r="337" spans="1:5" x14ac:dyDescent="0.2">
      <c r="A337" s="120"/>
      <c r="B337" s="72" t="s">
        <v>4</v>
      </c>
      <c r="C337" s="126">
        <v>0.5</v>
      </c>
      <c r="D337" s="91"/>
      <c r="E337" s="91">
        <f>C337*D337</f>
        <v>0</v>
      </c>
    </row>
    <row r="338" spans="1:5" x14ac:dyDescent="0.2">
      <c r="A338" s="120"/>
      <c r="C338" s="126"/>
      <c r="D338" s="91"/>
      <c r="E338" s="91"/>
    </row>
    <row r="339" spans="1:5" ht="89.25" x14ac:dyDescent="0.2">
      <c r="A339" s="120" t="s">
        <v>257</v>
      </c>
      <c r="B339" s="105" t="s">
        <v>232</v>
      </c>
      <c r="C339" s="116"/>
      <c r="D339" s="91"/>
      <c r="E339" s="91"/>
    </row>
    <row r="340" spans="1:5" x14ac:dyDescent="0.2">
      <c r="A340" s="120"/>
      <c r="B340" s="118" t="s">
        <v>5</v>
      </c>
      <c r="C340" s="119">
        <v>45</v>
      </c>
      <c r="D340" s="91"/>
      <c r="E340" s="91">
        <f>+C340*D340</f>
        <v>0</v>
      </c>
    </row>
    <row r="341" spans="1:5" x14ac:dyDescent="0.2">
      <c r="A341" s="120"/>
      <c r="C341" s="72"/>
      <c r="D341" s="91"/>
      <c r="E341" s="91"/>
    </row>
    <row r="342" spans="1:5" ht="51" x14ac:dyDescent="0.2">
      <c r="A342" s="120" t="s">
        <v>258</v>
      </c>
      <c r="B342" s="121" t="s">
        <v>197</v>
      </c>
      <c r="C342" s="116"/>
      <c r="D342" s="91"/>
      <c r="E342" s="91"/>
    </row>
    <row r="343" spans="1:5" x14ac:dyDescent="0.2">
      <c r="A343" s="120"/>
      <c r="B343" s="118" t="s">
        <v>4</v>
      </c>
      <c r="C343" s="126">
        <v>45</v>
      </c>
      <c r="D343" s="91"/>
      <c r="E343" s="91">
        <f>+C343*D343</f>
        <v>0</v>
      </c>
    </row>
    <row r="344" spans="1:5" x14ac:dyDescent="0.2">
      <c r="A344" s="120"/>
      <c r="C344" s="126"/>
      <c r="D344" s="91"/>
      <c r="E344" s="91"/>
    </row>
    <row r="345" spans="1:5" ht="15" x14ac:dyDescent="0.25">
      <c r="A345" s="120"/>
      <c r="B345" s="123" t="s">
        <v>263</v>
      </c>
      <c r="C345" s="126"/>
      <c r="D345" s="91"/>
      <c r="E345" s="91"/>
    </row>
    <row r="346" spans="1:5" ht="38.25" x14ac:dyDescent="0.2">
      <c r="A346" s="120" t="s">
        <v>260</v>
      </c>
      <c r="B346" s="113" t="s">
        <v>268</v>
      </c>
      <c r="C346" s="126"/>
      <c r="D346" s="91"/>
      <c r="E346" s="91"/>
    </row>
    <row r="347" spans="1:5" x14ac:dyDescent="0.2">
      <c r="A347" s="120"/>
      <c r="B347" s="72" t="s">
        <v>1</v>
      </c>
      <c r="C347" s="126">
        <v>2</v>
      </c>
      <c r="D347" s="91"/>
      <c r="E347" s="91">
        <f>C347*D347</f>
        <v>0</v>
      </c>
    </row>
    <row r="348" spans="1:5" x14ac:dyDescent="0.2">
      <c r="A348" s="120"/>
      <c r="C348" s="126"/>
      <c r="D348" s="91"/>
      <c r="E348" s="91"/>
    </row>
    <row r="349" spans="1:5" ht="38.25" x14ac:dyDescent="0.2">
      <c r="A349" s="120" t="s">
        <v>261</v>
      </c>
      <c r="B349" s="113" t="s">
        <v>266</v>
      </c>
      <c r="C349" s="126"/>
      <c r="D349" s="91"/>
      <c r="E349" s="91"/>
    </row>
    <row r="350" spans="1:5" x14ac:dyDescent="0.2">
      <c r="A350" s="120"/>
      <c r="B350" s="72" t="s">
        <v>1</v>
      </c>
      <c r="C350" s="126">
        <v>2</v>
      </c>
      <c r="D350" s="91"/>
      <c r="E350" s="91">
        <f>C350*D350</f>
        <v>0</v>
      </c>
    </row>
    <row r="351" spans="1:5" x14ac:dyDescent="0.2">
      <c r="A351" s="120"/>
      <c r="C351" s="126"/>
      <c r="D351" s="91"/>
      <c r="E351" s="91"/>
    </row>
    <row r="352" spans="1:5" ht="76.5" x14ac:dyDescent="0.2">
      <c r="A352" s="120" t="s">
        <v>264</v>
      </c>
      <c r="B352" s="113" t="s">
        <v>269</v>
      </c>
      <c r="C352" s="126"/>
      <c r="D352" s="91"/>
      <c r="E352" s="91"/>
    </row>
    <row r="353" spans="1:6" x14ac:dyDescent="0.2">
      <c r="A353" s="120"/>
      <c r="B353" s="72" t="s">
        <v>2</v>
      </c>
      <c r="C353" s="126">
        <v>1</v>
      </c>
      <c r="D353" s="91"/>
      <c r="E353" s="91">
        <f>C353*D353</f>
        <v>0</v>
      </c>
      <c r="F353" s="126"/>
    </row>
    <row r="354" spans="1:6" x14ac:dyDescent="0.2">
      <c r="A354" s="120"/>
      <c r="D354" s="91"/>
      <c r="E354" s="91"/>
    </row>
    <row r="355" spans="1:6" ht="38.25" x14ac:dyDescent="0.2">
      <c r="A355" s="120" t="s">
        <v>265</v>
      </c>
      <c r="B355" s="113" t="s">
        <v>271</v>
      </c>
      <c r="D355" s="91"/>
      <c r="E355" s="91"/>
    </row>
    <row r="356" spans="1:6" x14ac:dyDescent="0.2">
      <c r="A356" s="120"/>
      <c r="B356" s="72" t="s">
        <v>1</v>
      </c>
      <c r="C356" s="18">
        <v>2</v>
      </c>
      <c r="D356" s="91"/>
      <c r="E356" s="91">
        <f>C356*D356</f>
        <v>0</v>
      </c>
    </row>
    <row r="357" spans="1:6" x14ac:dyDescent="0.2">
      <c r="A357" s="120"/>
      <c r="D357" s="91"/>
      <c r="E357" s="91"/>
    </row>
    <row r="358" spans="1:6" ht="51" x14ac:dyDescent="0.2">
      <c r="A358" s="120" t="s">
        <v>267</v>
      </c>
      <c r="B358" s="113" t="s">
        <v>272</v>
      </c>
      <c r="D358" s="91"/>
      <c r="E358" s="91"/>
    </row>
    <row r="359" spans="1:6" x14ac:dyDescent="0.2">
      <c r="B359" s="72" t="s">
        <v>1</v>
      </c>
      <c r="C359" s="18">
        <v>1</v>
      </c>
      <c r="D359" s="91"/>
      <c r="E359" s="91">
        <f>C359*D359</f>
        <v>0</v>
      </c>
    </row>
    <row r="360" spans="1:6" x14ac:dyDescent="0.2">
      <c r="C360" s="18"/>
      <c r="D360" s="91"/>
      <c r="E360" s="91"/>
    </row>
    <row r="361" spans="1:6" ht="25.5" x14ac:dyDescent="0.2">
      <c r="A361" s="120" t="s">
        <v>270</v>
      </c>
      <c r="B361" s="113" t="s">
        <v>338</v>
      </c>
      <c r="C361" s="18"/>
      <c r="D361" s="91"/>
      <c r="E361" s="91"/>
    </row>
    <row r="362" spans="1:6" x14ac:dyDescent="0.2">
      <c r="B362" s="72" t="s">
        <v>339</v>
      </c>
      <c r="C362" s="18"/>
      <c r="D362" s="91"/>
      <c r="E362" s="91"/>
    </row>
    <row r="363" spans="1:6" x14ac:dyDescent="0.2">
      <c r="B363" s="72" t="s">
        <v>340</v>
      </c>
      <c r="C363" s="18"/>
      <c r="D363" s="91"/>
      <c r="E363" s="91"/>
    </row>
    <row r="364" spans="1:6" x14ac:dyDescent="0.2">
      <c r="B364" s="72" t="s">
        <v>341</v>
      </c>
      <c r="C364" s="18"/>
      <c r="D364" s="91"/>
      <c r="E364" s="91"/>
    </row>
    <row r="365" spans="1:6" x14ac:dyDescent="0.2">
      <c r="B365" s="72" t="s">
        <v>342</v>
      </c>
      <c r="C365" s="18"/>
      <c r="D365" s="91"/>
      <c r="E365" s="91"/>
    </row>
    <row r="366" spans="1:6" ht="25.5" x14ac:dyDescent="0.2">
      <c r="B366" s="113" t="s">
        <v>343</v>
      </c>
      <c r="C366" s="18"/>
      <c r="D366" s="91"/>
      <c r="E366" s="91"/>
    </row>
    <row r="367" spans="1:6" x14ac:dyDescent="0.2">
      <c r="B367" s="72" t="s">
        <v>2</v>
      </c>
      <c r="C367" s="18">
        <v>1</v>
      </c>
      <c r="D367" s="91"/>
      <c r="E367" s="91">
        <f>C367*D367</f>
        <v>0</v>
      </c>
    </row>
    <row r="368" spans="1:6" x14ac:dyDescent="0.2">
      <c r="C368" s="18"/>
      <c r="D368" s="91"/>
      <c r="E368" s="91"/>
    </row>
    <row r="369" spans="1:5" ht="76.5" x14ac:dyDescent="0.2">
      <c r="A369" s="120" t="s">
        <v>273</v>
      </c>
      <c r="B369" s="113" t="s">
        <v>336</v>
      </c>
      <c r="C369" s="61"/>
      <c r="D369" s="91"/>
      <c r="E369" s="91"/>
    </row>
    <row r="370" spans="1:5" x14ac:dyDescent="0.2">
      <c r="B370" s="72" t="s">
        <v>1</v>
      </c>
      <c r="C370" s="61">
        <v>1</v>
      </c>
      <c r="D370" s="91"/>
      <c r="E370" s="91">
        <f>C370*D370</f>
        <v>0</v>
      </c>
    </row>
    <row r="371" spans="1:5" x14ac:dyDescent="0.2">
      <c r="D371" s="91"/>
      <c r="E371" s="91"/>
    </row>
    <row r="372" spans="1:5" ht="15" x14ac:dyDescent="0.2">
      <c r="B372" s="151" t="s">
        <v>274</v>
      </c>
      <c r="C372" s="151"/>
      <c r="D372" s="91"/>
      <c r="E372" s="91"/>
    </row>
    <row r="373" spans="1:5" ht="25.5" x14ac:dyDescent="0.2">
      <c r="A373" s="120" t="s">
        <v>275</v>
      </c>
      <c r="B373" s="105" t="s">
        <v>163</v>
      </c>
      <c r="C373" s="71"/>
      <c r="D373" s="91"/>
      <c r="E373" s="91"/>
    </row>
    <row r="374" spans="1:5" x14ac:dyDescent="0.2">
      <c r="A374" s="120"/>
      <c r="B374" s="105" t="s">
        <v>5</v>
      </c>
      <c r="C374" s="18">
        <v>180</v>
      </c>
      <c r="D374" s="91"/>
      <c r="E374" s="91">
        <f>C374*D374</f>
        <v>0</v>
      </c>
    </row>
    <row r="375" spans="1:5" x14ac:dyDescent="0.2">
      <c r="A375" s="120"/>
      <c r="B375" s="105"/>
      <c r="C375" s="18"/>
      <c r="D375" s="91"/>
      <c r="E375" s="91"/>
    </row>
    <row r="376" spans="1:5" ht="38.25" x14ac:dyDescent="0.2">
      <c r="A376" s="120" t="s">
        <v>276</v>
      </c>
      <c r="B376" s="105" t="s">
        <v>126</v>
      </c>
      <c r="C376" s="18"/>
      <c r="D376" s="91"/>
      <c r="E376" s="91"/>
    </row>
    <row r="377" spans="1:5" x14ac:dyDescent="0.2">
      <c r="A377" s="120"/>
      <c r="B377" s="105" t="s">
        <v>5</v>
      </c>
      <c r="C377" s="18">
        <v>270</v>
      </c>
      <c r="D377" s="91"/>
      <c r="E377" s="91">
        <f>+C377*D377</f>
        <v>0</v>
      </c>
    </row>
    <row r="378" spans="1:5" x14ac:dyDescent="0.2">
      <c r="A378" s="120"/>
      <c r="B378" s="105"/>
      <c r="C378" s="18"/>
      <c r="D378" s="91"/>
      <c r="E378" s="91"/>
    </row>
    <row r="379" spans="1:5" ht="25.5" x14ac:dyDescent="0.2">
      <c r="A379" s="120" t="s">
        <v>344</v>
      </c>
      <c r="B379" s="105" t="s">
        <v>168</v>
      </c>
      <c r="C379" s="18"/>
      <c r="D379" s="91"/>
      <c r="E379" s="91"/>
    </row>
    <row r="380" spans="1:5" x14ac:dyDescent="0.2">
      <c r="A380" s="120"/>
      <c r="B380" s="105" t="s">
        <v>5</v>
      </c>
      <c r="C380" s="18">
        <v>180</v>
      </c>
      <c r="D380" s="91"/>
      <c r="E380" s="91">
        <f>+C380*D380</f>
        <v>0</v>
      </c>
    </row>
    <row r="381" spans="1:5" x14ac:dyDescent="0.2">
      <c r="A381" s="120"/>
      <c r="B381" s="105"/>
      <c r="C381" s="18"/>
      <c r="D381" s="91"/>
      <c r="E381" s="91"/>
    </row>
    <row r="382" spans="1:5" ht="63.75" x14ac:dyDescent="0.2">
      <c r="A382" s="120" t="s">
        <v>345</v>
      </c>
      <c r="B382" s="105" t="s">
        <v>277</v>
      </c>
      <c r="C382" s="18"/>
      <c r="D382" s="91"/>
      <c r="E382" s="91"/>
    </row>
    <row r="383" spans="1:5" x14ac:dyDescent="0.2">
      <c r="B383" s="105" t="s">
        <v>5</v>
      </c>
      <c r="C383" s="18">
        <v>270</v>
      </c>
      <c r="D383" s="91"/>
      <c r="E383" s="91">
        <f>+C383*D383</f>
        <v>0</v>
      </c>
    </row>
    <row r="384" spans="1:5" x14ac:dyDescent="0.2">
      <c r="C384" s="71"/>
      <c r="D384" s="91"/>
      <c r="E384" s="91"/>
    </row>
    <row r="385" spans="1:5" ht="13.5" thickBot="1" x14ac:dyDescent="0.25">
      <c r="B385" s="109" t="s">
        <v>278</v>
      </c>
      <c r="C385" s="37"/>
      <c r="D385" s="34"/>
      <c r="E385" s="42">
        <f>SUM(E337:E384)</f>
        <v>0</v>
      </c>
    </row>
    <row r="386" spans="1:5" ht="13.5" thickTop="1" x14ac:dyDescent="0.2"/>
    <row r="387" spans="1:5" ht="24" customHeight="1" x14ac:dyDescent="0.2">
      <c r="A387" s="127" t="s">
        <v>38</v>
      </c>
      <c r="B387" s="103" t="s">
        <v>39</v>
      </c>
      <c r="C387" s="44"/>
      <c r="D387" s="45"/>
      <c r="E387" s="46"/>
    </row>
    <row r="389" spans="1:5" ht="15" x14ac:dyDescent="0.25">
      <c r="B389" s="123" t="s">
        <v>229</v>
      </c>
      <c r="C389" s="18"/>
      <c r="D389" s="18"/>
      <c r="E389" s="18"/>
    </row>
    <row r="390" spans="1:5" ht="89.25" x14ac:dyDescent="0.2">
      <c r="A390" s="120" t="s">
        <v>279</v>
      </c>
      <c r="B390" s="105" t="s">
        <v>232</v>
      </c>
      <c r="C390" s="116"/>
      <c r="D390" s="122"/>
      <c r="E390" s="122"/>
    </row>
    <row r="391" spans="1:5" x14ac:dyDescent="0.2">
      <c r="A391" s="120"/>
      <c r="B391" s="118" t="s">
        <v>5</v>
      </c>
      <c r="C391" s="119">
        <v>155</v>
      </c>
      <c r="D391" s="91"/>
      <c r="E391" s="91">
        <f>+C391*D391</f>
        <v>0</v>
      </c>
    </row>
    <row r="392" spans="1:5" x14ac:dyDescent="0.2">
      <c r="A392" s="120"/>
      <c r="C392" s="72"/>
      <c r="D392" s="91"/>
      <c r="E392" s="91"/>
    </row>
    <row r="393" spans="1:5" ht="51" x14ac:dyDescent="0.2">
      <c r="A393" s="120" t="s">
        <v>280</v>
      </c>
      <c r="B393" s="121" t="s">
        <v>197</v>
      </c>
      <c r="C393" s="116"/>
      <c r="D393" s="91"/>
      <c r="E393" s="91"/>
    </row>
    <row r="394" spans="1:5" x14ac:dyDescent="0.2">
      <c r="A394" s="120"/>
      <c r="B394" s="118" t="s">
        <v>4</v>
      </c>
      <c r="C394" s="126">
        <v>180</v>
      </c>
      <c r="D394" s="91"/>
      <c r="E394" s="91">
        <f>+C394*D394</f>
        <v>0</v>
      </c>
    </row>
    <row r="395" spans="1:5" x14ac:dyDescent="0.2">
      <c r="A395" s="120"/>
      <c r="D395" s="91"/>
      <c r="E395" s="91"/>
    </row>
    <row r="396" spans="1:5" x14ac:dyDescent="0.2">
      <c r="A396" s="120"/>
      <c r="D396" s="91"/>
      <c r="E396" s="91"/>
    </row>
    <row r="397" spans="1:5" ht="13.5" thickBot="1" x14ac:dyDescent="0.25">
      <c r="A397" s="120"/>
      <c r="B397" s="109" t="s">
        <v>281</v>
      </c>
      <c r="C397" s="37"/>
      <c r="D397" s="34"/>
      <c r="E397" s="42">
        <f>SUM(E389:E396)</f>
        <v>0</v>
      </c>
    </row>
    <row r="398" spans="1:5" ht="13.5" thickTop="1" x14ac:dyDescent="0.2">
      <c r="A398" s="120"/>
    </row>
    <row r="399" spans="1:5" ht="18.75" customHeight="1" x14ac:dyDescent="0.2">
      <c r="A399" s="127" t="s">
        <v>40</v>
      </c>
      <c r="B399" s="103" t="s">
        <v>36</v>
      </c>
      <c r="C399" s="44"/>
      <c r="D399" s="45"/>
      <c r="E399" s="46"/>
    </row>
    <row r="400" spans="1:5" x14ac:dyDescent="0.2">
      <c r="A400" s="120"/>
    </row>
    <row r="401" spans="1:5" ht="15" x14ac:dyDescent="0.25">
      <c r="A401" s="120"/>
      <c r="B401" s="123" t="s">
        <v>221</v>
      </c>
      <c r="C401" s="72"/>
      <c r="D401" s="72"/>
      <c r="E401" s="72"/>
    </row>
    <row r="402" spans="1:5" ht="38.25" x14ac:dyDescent="0.2">
      <c r="A402" s="120" t="s">
        <v>282</v>
      </c>
      <c r="B402" s="113" t="s">
        <v>283</v>
      </c>
      <c r="C402" s="72"/>
      <c r="D402" s="72"/>
      <c r="E402" s="72"/>
    </row>
    <row r="403" spans="1:5" x14ac:dyDescent="0.2">
      <c r="A403" s="120"/>
      <c r="B403" s="72" t="s">
        <v>284</v>
      </c>
      <c r="C403" s="18">
        <v>1.2</v>
      </c>
      <c r="D403" s="91"/>
      <c r="E403" s="91">
        <f>C403*D403</f>
        <v>0</v>
      </c>
    </row>
    <row r="404" spans="1:5" x14ac:dyDescent="0.2">
      <c r="A404" s="120"/>
      <c r="C404" s="18"/>
      <c r="D404" s="91"/>
      <c r="E404" s="91"/>
    </row>
    <row r="405" spans="1:5" ht="63.75" x14ac:dyDescent="0.2">
      <c r="A405" s="120" t="s">
        <v>285</v>
      </c>
      <c r="B405" s="107" t="s">
        <v>287</v>
      </c>
      <c r="C405" s="18"/>
      <c r="D405" s="91"/>
      <c r="E405" s="91"/>
    </row>
    <row r="406" spans="1:5" x14ac:dyDescent="0.2">
      <c r="A406" s="120"/>
      <c r="B406" s="72" t="s">
        <v>4</v>
      </c>
      <c r="C406" s="18">
        <v>1.2</v>
      </c>
      <c r="D406" s="91"/>
      <c r="E406" s="91">
        <f>C406*D406</f>
        <v>0</v>
      </c>
    </row>
    <row r="407" spans="1:5" x14ac:dyDescent="0.2">
      <c r="A407" s="120"/>
      <c r="C407" s="18"/>
      <c r="D407" s="91"/>
      <c r="E407" s="91"/>
    </row>
    <row r="408" spans="1:5" ht="15" x14ac:dyDescent="0.25">
      <c r="A408" s="120"/>
      <c r="B408" s="123" t="s">
        <v>262</v>
      </c>
      <c r="C408" s="18"/>
      <c r="D408" s="91"/>
      <c r="E408" s="91"/>
    </row>
    <row r="409" spans="1:5" ht="76.5" x14ac:dyDescent="0.2">
      <c r="A409" s="120" t="s">
        <v>286</v>
      </c>
      <c r="B409" s="107" t="s">
        <v>288</v>
      </c>
      <c r="C409" s="18"/>
      <c r="D409" s="91"/>
      <c r="E409" s="91"/>
    </row>
    <row r="410" spans="1:5" ht="288.75" customHeight="1" x14ac:dyDescent="0.2">
      <c r="A410" s="120"/>
      <c r="B410" s="107"/>
      <c r="C410" s="18"/>
      <c r="D410" s="91"/>
      <c r="E410" s="91"/>
    </row>
    <row r="411" spans="1:5" x14ac:dyDescent="0.2">
      <c r="A411" s="120"/>
      <c r="B411" s="72" t="s">
        <v>4</v>
      </c>
      <c r="C411" s="18">
        <v>1</v>
      </c>
      <c r="D411" s="91"/>
      <c r="E411" s="91">
        <f>C411*D411</f>
        <v>0</v>
      </c>
    </row>
    <row r="412" spans="1:5" x14ac:dyDescent="0.2">
      <c r="A412" s="120"/>
      <c r="C412" s="18"/>
      <c r="D412" s="91"/>
      <c r="E412" s="91"/>
    </row>
    <row r="413" spans="1:5" ht="15" x14ac:dyDescent="0.25">
      <c r="B413" s="123" t="s">
        <v>289</v>
      </c>
      <c r="D413" s="91"/>
      <c r="E413" s="91"/>
    </row>
    <row r="414" spans="1:5" ht="38.25" x14ac:dyDescent="0.2">
      <c r="A414" s="120" t="s">
        <v>290</v>
      </c>
      <c r="B414" s="107" t="s">
        <v>291</v>
      </c>
      <c r="D414" s="91"/>
      <c r="E414" s="91"/>
    </row>
    <row r="415" spans="1:5" x14ac:dyDescent="0.2">
      <c r="B415" s="72" t="s">
        <v>2</v>
      </c>
      <c r="C415" s="18">
        <v>1</v>
      </c>
      <c r="D415" s="91"/>
      <c r="E415" s="91">
        <f>C415*D415</f>
        <v>0</v>
      </c>
    </row>
    <row r="416" spans="1:5" x14ac:dyDescent="0.2">
      <c r="D416" s="91"/>
      <c r="E416" s="91"/>
    </row>
    <row r="417" spans="1:5" ht="76.5" x14ac:dyDescent="0.2">
      <c r="A417" s="120" t="s">
        <v>292</v>
      </c>
      <c r="B417" s="107" t="s">
        <v>293</v>
      </c>
      <c r="D417" s="91"/>
      <c r="E417" s="91"/>
    </row>
    <row r="418" spans="1:5" x14ac:dyDescent="0.2">
      <c r="B418" s="72" t="s">
        <v>2</v>
      </c>
      <c r="C418" s="18">
        <v>1</v>
      </c>
      <c r="D418" s="91"/>
      <c r="E418" s="91">
        <f>C418*D418</f>
        <v>0</v>
      </c>
    </row>
    <row r="419" spans="1:5" x14ac:dyDescent="0.2">
      <c r="D419" s="91"/>
      <c r="E419" s="91"/>
    </row>
    <row r="420" spans="1:5" ht="51" x14ac:dyDescent="0.2">
      <c r="A420" s="120" t="s">
        <v>294</v>
      </c>
      <c r="B420" s="113" t="s">
        <v>295</v>
      </c>
      <c r="C420" s="18"/>
      <c r="D420" s="91"/>
      <c r="E420" s="91"/>
    </row>
    <row r="421" spans="1:5" x14ac:dyDescent="0.2">
      <c r="B421" s="72" t="s">
        <v>1</v>
      </c>
      <c r="C421" s="18">
        <v>1</v>
      </c>
      <c r="D421" s="91"/>
      <c r="E421" s="91">
        <f>C421*D421</f>
        <v>0</v>
      </c>
    </row>
    <row r="422" spans="1:5" x14ac:dyDescent="0.2">
      <c r="C422" s="18"/>
      <c r="D422" s="91"/>
      <c r="E422" s="91"/>
    </row>
    <row r="423" spans="1:5" ht="15" x14ac:dyDescent="0.25">
      <c r="B423" s="123" t="s">
        <v>308</v>
      </c>
      <c r="C423" s="18"/>
      <c r="D423" s="91"/>
      <c r="E423" s="91"/>
    </row>
    <row r="424" spans="1:5" ht="38.25" x14ac:dyDescent="0.2">
      <c r="A424" s="120" t="s">
        <v>309</v>
      </c>
      <c r="B424" s="113" t="s">
        <v>310</v>
      </c>
      <c r="C424" s="18"/>
      <c r="D424" s="91"/>
      <c r="E424" s="91"/>
    </row>
    <row r="425" spans="1:5" x14ac:dyDescent="0.2">
      <c r="B425" s="72" t="s">
        <v>4</v>
      </c>
      <c r="C425" s="18">
        <v>5</v>
      </c>
      <c r="D425" s="91"/>
      <c r="E425" s="91">
        <f>C425*D425</f>
        <v>0</v>
      </c>
    </row>
    <row r="426" spans="1:5" x14ac:dyDescent="0.2">
      <c r="C426" s="18"/>
      <c r="D426" s="91"/>
      <c r="E426" s="91"/>
    </row>
    <row r="427" spans="1:5" ht="25.5" x14ac:dyDescent="0.2">
      <c r="A427" s="120" t="s">
        <v>311</v>
      </c>
      <c r="B427" s="113" t="s">
        <v>312</v>
      </c>
      <c r="C427" s="18"/>
      <c r="D427" s="91"/>
      <c r="E427" s="91"/>
    </row>
    <row r="428" spans="1:5" x14ac:dyDescent="0.2">
      <c r="B428" s="72" t="s">
        <v>4</v>
      </c>
      <c r="C428" s="18">
        <v>5</v>
      </c>
      <c r="D428" s="91"/>
      <c r="E428" s="91">
        <f>C428*D428</f>
        <v>0</v>
      </c>
    </row>
    <row r="429" spans="1:5" x14ac:dyDescent="0.2">
      <c r="C429" s="18"/>
      <c r="D429" s="91"/>
      <c r="E429" s="91"/>
    </row>
    <row r="430" spans="1:5" ht="51" x14ac:dyDescent="0.2">
      <c r="A430" s="120" t="s">
        <v>313</v>
      </c>
      <c r="B430" s="113" t="s">
        <v>314</v>
      </c>
      <c r="C430" s="18"/>
      <c r="D430" s="91"/>
      <c r="E430" s="91"/>
    </row>
    <row r="431" spans="1:5" x14ac:dyDescent="0.2">
      <c r="B431" s="72" t="s">
        <v>5</v>
      </c>
      <c r="C431" s="18">
        <v>2</v>
      </c>
      <c r="D431" s="91"/>
      <c r="E431" s="91">
        <f>C431*D431</f>
        <v>0</v>
      </c>
    </row>
    <row r="432" spans="1:5" x14ac:dyDescent="0.2">
      <c r="C432" s="18"/>
      <c r="D432" s="91"/>
      <c r="E432" s="91"/>
    </row>
    <row r="434" spans="1:5" ht="13.5" thickBot="1" x14ac:dyDescent="0.25">
      <c r="B434" s="109" t="s">
        <v>296</v>
      </c>
      <c r="C434" s="37"/>
      <c r="D434" s="34"/>
      <c r="E434" s="42">
        <f>SUM(E399:E433)</f>
        <v>0</v>
      </c>
    </row>
    <row r="435" spans="1:5" ht="13.5" thickTop="1" x14ac:dyDescent="0.2"/>
    <row r="436" spans="1:5" ht="26.25" customHeight="1" x14ac:dyDescent="0.2">
      <c r="A436" s="127" t="s">
        <v>42</v>
      </c>
      <c r="B436" s="103" t="s">
        <v>51</v>
      </c>
      <c r="C436" s="44"/>
      <c r="D436" s="45"/>
      <c r="E436" s="46"/>
    </row>
    <row r="438" spans="1:5" ht="15" x14ac:dyDescent="0.25">
      <c r="B438" s="123" t="s">
        <v>229</v>
      </c>
      <c r="C438" s="18"/>
      <c r="D438" s="18"/>
      <c r="E438" s="18"/>
    </row>
    <row r="439" spans="1:5" ht="89.25" x14ac:dyDescent="0.2">
      <c r="A439" s="120" t="s">
        <v>297</v>
      </c>
      <c r="B439" s="105" t="s">
        <v>299</v>
      </c>
      <c r="C439" s="116"/>
      <c r="D439" s="122"/>
      <c r="E439" s="122"/>
    </row>
    <row r="440" spans="1:5" x14ac:dyDescent="0.2">
      <c r="A440" s="120"/>
      <c r="B440" s="118" t="s">
        <v>5</v>
      </c>
      <c r="C440" s="119">
        <v>40</v>
      </c>
      <c r="D440" s="91"/>
      <c r="E440" s="91">
        <f>+C440*D440</f>
        <v>0</v>
      </c>
    </row>
    <row r="441" spans="1:5" x14ac:dyDescent="0.2">
      <c r="A441" s="120"/>
      <c r="B441" s="118"/>
      <c r="C441" s="119"/>
      <c r="D441" s="91"/>
      <c r="E441" s="91"/>
    </row>
    <row r="442" spans="1:5" ht="89.25" x14ac:dyDescent="0.2">
      <c r="A442" s="120" t="s">
        <v>298</v>
      </c>
      <c r="B442" s="105" t="s">
        <v>300</v>
      </c>
      <c r="C442" s="116"/>
      <c r="D442" s="91"/>
      <c r="E442" s="91"/>
    </row>
    <row r="443" spans="1:5" x14ac:dyDescent="0.2">
      <c r="A443" s="120"/>
      <c r="B443" s="118" t="s">
        <v>5</v>
      </c>
      <c r="C443" s="119">
        <v>90</v>
      </c>
      <c r="D443" s="91"/>
      <c r="E443" s="91">
        <f>+C443*D443</f>
        <v>0</v>
      </c>
    </row>
    <row r="444" spans="1:5" x14ac:dyDescent="0.2">
      <c r="A444" s="120"/>
      <c r="C444" s="72"/>
      <c r="D444" s="91"/>
      <c r="E444" s="91"/>
    </row>
    <row r="445" spans="1:5" ht="51" x14ac:dyDescent="0.2">
      <c r="A445" s="120" t="s">
        <v>301</v>
      </c>
      <c r="B445" s="121" t="s">
        <v>197</v>
      </c>
      <c r="C445" s="116"/>
      <c r="D445" s="91"/>
      <c r="E445" s="91"/>
    </row>
    <row r="446" spans="1:5" x14ac:dyDescent="0.2">
      <c r="A446" s="120"/>
      <c r="B446" s="118" t="s">
        <v>4</v>
      </c>
      <c r="C446" s="126">
        <v>140</v>
      </c>
      <c r="D446" s="91"/>
      <c r="E446" s="91">
        <f>+C446*D446</f>
        <v>0</v>
      </c>
    </row>
    <row r="447" spans="1:5" x14ac:dyDescent="0.2">
      <c r="D447" s="91"/>
      <c r="E447" s="91"/>
    </row>
    <row r="448" spans="1:5" ht="15" x14ac:dyDescent="0.25">
      <c r="B448" s="123" t="s">
        <v>302</v>
      </c>
      <c r="D448" s="91"/>
      <c r="E448" s="91"/>
    </row>
    <row r="449" spans="1:5" ht="38.25" x14ac:dyDescent="0.2">
      <c r="A449" s="120" t="s">
        <v>303</v>
      </c>
      <c r="B449" s="113" t="s">
        <v>304</v>
      </c>
      <c r="D449" s="91"/>
      <c r="E449" s="91"/>
    </row>
    <row r="450" spans="1:5" x14ac:dyDescent="0.2">
      <c r="B450" s="72" t="s">
        <v>5</v>
      </c>
      <c r="C450" s="126">
        <v>30</v>
      </c>
      <c r="D450" s="91"/>
      <c r="E450" s="91">
        <f>C450*D450</f>
        <v>0</v>
      </c>
    </row>
    <row r="451" spans="1:5" x14ac:dyDescent="0.2">
      <c r="D451" s="91"/>
      <c r="E451" s="91"/>
    </row>
    <row r="452" spans="1:5" ht="178.5" x14ac:dyDescent="0.2">
      <c r="A452" s="120" t="s">
        <v>305</v>
      </c>
      <c r="B452" s="12" t="s">
        <v>306</v>
      </c>
      <c r="C452" s="128"/>
      <c r="D452" s="91"/>
      <c r="E452" s="91"/>
    </row>
    <row r="453" spans="1:5" x14ac:dyDescent="0.2">
      <c r="B453" s="105" t="s">
        <v>5</v>
      </c>
      <c r="C453" s="129">
        <v>30</v>
      </c>
      <c r="D453" s="91"/>
      <c r="E453" s="91">
        <f>+C453*D453</f>
        <v>0</v>
      </c>
    </row>
    <row r="454" spans="1:5" x14ac:dyDescent="0.2">
      <c r="D454" s="91"/>
      <c r="E454" s="91"/>
    </row>
    <row r="455" spans="1:5" ht="13.5" thickBot="1" x14ac:dyDescent="0.25">
      <c r="B455" s="109" t="s">
        <v>307</v>
      </c>
      <c r="C455" s="37"/>
      <c r="D455" s="34"/>
      <c r="E455" s="42">
        <f>SUM(E438:E454)</f>
        <v>0</v>
      </c>
    </row>
    <row r="456" spans="1:5" ht="13.5" thickTop="1" x14ac:dyDescent="0.2"/>
  </sheetData>
  <sheetProtection algorithmName="SHA-512" hashValue="vDirdC3Een+KzfkYfBMWrFZ7qFj9uN3dg491NAYSo3eJxVwn4ueVwHP8S1zyQoDu4nxKAUeFBIou2yyS1KTT6A==" saltValue="2+SzlaNWxIUgE9QvpmOr9Q==" spinCount="100000" sheet="1" objects="1" scenarios="1"/>
  <mergeCells count="14">
    <mergeCell ref="B59:C59"/>
    <mergeCell ref="B184:C184"/>
    <mergeCell ref="B209:C209"/>
    <mergeCell ref="B372:C372"/>
    <mergeCell ref="B79:C79"/>
    <mergeCell ref="B90:C90"/>
    <mergeCell ref="B120:C120"/>
    <mergeCell ref="B137:C137"/>
    <mergeCell ref="B155:C155"/>
    <mergeCell ref="A2:E2"/>
    <mergeCell ref="B8:C8"/>
    <mergeCell ref="B19:C19"/>
    <mergeCell ref="B26:C26"/>
    <mergeCell ref="B43:C43"/>
  </mergeCells>
  <pageMargins left="0.7" right="0.7" top="0.75" bottom="0.75" header="0.3" footer="0.3"/>
  <pageSetup paperSize="9" scale="89" orientation="portrait" r:id="rId1"/>
  <rowBreaks count="9" manualBreakCount="9">
    <brk id="32" max="4" man="1"/>
    <brk id="65" max="4" man="1"/>
    <brk id="97" max="4" man="1"/>
    <brk id="134" max="4" man="1"/>
    <brk id="172" max="4" man="1"/>
    <brk id="309" max="4" man="1"/>
    <brk id="348" max="4" man="1"/>
    <brk id="386" max="4" man="1"/>
    <brk id="435"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18"/>
  <sheetViews>
    <sheetView topLeftCell="A64" workbookViewId="0">
      <selection activeCell="B108" sqref="B108"/>
    </sheetView>
  </sheetViews>
  <sheetFormatPr defaultColWidth="18.5703125" defaultRowHeight="12.75" x14ac:dyDescent="0.2"/>
  <sheetData>
    <row r="3" s="1" customFormat="1" x14ac:dyDescent="0.2"/>
    <row r="6" s="1" customFormat="1" x14ac:dyDescent="0.2"/>
    <row r="15" s="2" customFormat="1" x14ac:dyDescent="0.2"/>
    <row r="18" s="1" customFormat="1" x14ac:dyDescent="0.2"/>
    <row r="34" s="3" customFormat="1" x14ac:dyDescent="0.2"/>
    <row r="35" s="2" customFormat="1" x14ac:dyDescent="0.2"/>
    <row r="36" s="3" customFormat="1" x14ac:dyDescent="0.2"/>
    <row r="37" s="2" customFormat="1" x14ac:dyDescent="0.2"/>
    <row r="38" s="3" customFormat="1" x14ac:dyDescent="0.2"/>
    <row r="39" s="3" customFormat="1" x14ac:dyDescent="0.2"/>
    <row r="47" s="5" customFormat="1" ht="15.75" x14ac:dyDescent="0.25"/>
    <row r="48" s="5" customFormat="1" ht="15.75" x14ac:dyDescent="0.25"/>
    <row r="49" spans="1:8" s="7" customFormat="1" ht="15.75" x14ac:dyDescent="0.25"/>
    <row r="50" spans="1:8" s="5" customFormat="1" ht="15.75" x14ac:dyDescent="0.25"/>
    <row r="55" spans="1:8" ht="15.75" x14ac:dyDescent="0.25">
      <c r="D55" s="5"/>
      <c r="E55" s="5"/>
      <c r="F55" s="5"/>
      <c r="G55" s="5"/>
      <c r="H55" s="5"/>
    </row>
    <row r="56" spans="1:8" ht="15.75" x14ac:dyDescent="0.25">
      <c r="D56" s="5"/>
      <c r="E56" s="5"/>
      <c r="F56" s="5"/>
      <c r="G56" s="5"/>
      <c r="H56" s="5"/>
    </row>
    <row r="57" spans="1:8" ht="15.75" x14ac:dyDescent="0.25">
      <c r="D57" s="7"/>
      <c r="E57" s="7"/>
      <c r="F57" s="7"/>
      <c r="G57" s="7"/>
      <c r="H57" s="7"/>
    </row>
    <row r="58" spans="1:8" x14ac:dyDescent="0.2">
      <c r="A58" s="13"/>
    </row>
    <row r="59" spans="1:8" ht="228.75" customHeight="1" x14ac:dyDescent="0.2">
      <c r="A59" s="11"/>
    </row>
    <row r="60" spans="1:8" x14ac:dyDescent="0.2">
      <c r="A60" s="13"/>
    </row>
    <row r="61" spans="1:8" x14ac:dyDescent="0.2">
      <c r="A61" s="12"/>
    </row>
    <row r="62" spans="1:8" x14ac:dyDescent="0.2">
      <c r="A62" s="12"/>
    </row>
    <row r="63" spans="1:8" x14ac:dyDescent="0.2">
      <c r="A63" s="12"/>
    </row>
    <row r="64" spans="1:8" x14ac:dyDescent="0.2">
      <c r="A64" s="13"/>
    </row>
    <row r="65" spans="1:1" x14ac:dyDescent="0.2">
      <c r="A65" s="12"/>
    </row>
    <row r="67" spans="1:1" x14ac:dyDescent="0.2">
      <c r="A67" s="13"/>
    </row>
    <row r="68" spans="1:1" x14ac:dyDescent="0.2">
      <c r="A68" s="12"/>
    </row>
    <row r="100" spans="4:8" ht="15.75" x14ac:dyDescent="0.25">
      <c r="D100" s="5"/>
      <c r="E100" s="5"/>
      <c r="F100" s="5"/>
      <c r="G100" s="5"/>
      <c r="H100" s="5"/>
    </row>
    <row r="101" spans="4:8" ht="15.75" x14ac:dyDescent="0.25">
      <c r="D101" s="5"/>
      <c r="E101" s="5"/>
      <c r="F101" s="5"/>
      <c r="G101" s="5"/>
      <c r="H101" s="5"/>
    </row>
    <row r="102" spans="4:8" ht="15.75" x14ac:dyDescent="0.25">
      <c r="D102" s="7"/>
      <c r="E102" s="7"/>
      <c r="F102" s="7"/>
      <c r="G102" s="7"/>
      <c r="H102" s="7"/>
    </row>
    <row r="115" spans="4:7" ht="15.75" x14ac:dyDescent="0.25">
      <c r="D115" s="5"/>
      <c r="E115" s="5"/>
      <c r="F115" s="5"/>
      <c r="G115" s="5"/>
    </row>
    <row r="116" spans="4:7" ht="15.75" x14ac:dyDescent="0.25">
      <c r="D116" s="5"/>
      <c r="E116" s="5"/>
      <c r="F116" s="5"/>
      <c r="G116" s="5"/>
    </row>
    <row r="117" spans="4:7" ht="15.75" x14ac:dyDescent="0.25">
      <c r="D117" s="7"/>
      <c r="E117" s="7"/>
      <c r="F117" s="7"/>
      <c r="G117" s="7"/>
    </row>
    <row r="118" spans="4:7" ht="15.75" x14ac:dyDescent="0.25">
      <c r="D118" s="7"/>
      <c r="E118" s="7"/>
      <c r="F118" s="7"/>
      <c r="G118" s="7"/>
    </row>
  </sheetData>
  <phoneticPr fontId="0" type="noConversion"/>
  <pageMargins left="0.74803149606299213" right="0.74803149606299213" top="0.83" bottom="0.51" header="0.51181102362204722" footer="0.51181102362204722"/>
  <pageSetup paperSize="9" orientation="portrait" horizontalDpi="240" verticalDpi="144"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4:B44"/>
  <sheetViews>
    <sheetView workbookViewId="0">
      <selection activeCell="B45" sqref="B45"/>
    </sheetView>
  </sheetViews>
  <sheetFormatPr defaultRowHeight="12.75" x14ac:dyDescent="0.2"/>
  <cols>
    <col min="1" max="1" width="18.5703125" style="6" customWidth="1"/>
    <col min="2" max="2" width="40.28515625" style="4" customWidth="1"/>
  </cols>
  <sheetData>
    <row r="44" spans="1:2" s="10" customFormat="1" ht="20.25" x14ac:dyDescent="0.3">
      <c r="A44" s="8"/>
      <c r="B44" s="9"/>
    </row>
  </sheetData>
  <phoneticPr fontId="0" type="noConversion"/>
  <pageMargins left="1.3" right="0.75" top="1" bottom="1" header="0.5" footer="0.5"/>
  <pageSetup paperSize="9" orientation="portrait" horizontalDpi="360" verticalDpi="36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rintOptions gridLines="1" gridLinesSet="0"/>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18</vt:i4>
      </vt:variant>
      <vt:variant>
        <vt:lpstr>Imenovani obsegi</vt:lpstr>
      </vt:variant>
      <vt:variant>
        <vt:i4>2</vt:i4>
      </vt:variant>
    </vt:vector>
  </HeadingPairs>
  <TitlesOfParts>
    <vt:vector size="20" baseType="lpstr">
      <vt:lpstr>GOI dela enot - REKAPITULACIJA</vt:lpstr>
      <vt:lpstr>GOI dela</vt:lpstr>
      <vt:lpstr>Sheet2</vt:lpstr>
      <vt:lpstr>Sheet3</vt:lpstr>
      <vt:lpstr>Sheet4</vt:lpstr>
      <vt:lpstr>Sheet5</vt:lpstr>
      <vt:lpstr>Sheet6</vt:lpstr>
      <vt:lpstr>Sheet7</vt:lpstr>
      <vt:lpstr>Sheet8</vt:lpstr>
      <vt:lpstr>Sheet9</vt:lpstr>
      <vt:lpstr>Sheet10</vt:lpstr>
      <vt:lpstr>Sheet11</vt:lpstr>
      <vt:lpstr>Sheet12</vt:lpstr>
      <vt:lpstr>Sheet13</vt:lpstr>
      <vt:lpstr>Sheet14</vt:lpstr>
      <vt:lpstr>Sheet15</vt:lpstr>
      <vt:lpstr>Sheet16</vt:lpstr>
      <vt:lpstr>List1</vt:lpstr>
      <vt:lpstr>'GOI dela'!Področje_tiskanja</vt:lpstr>
      <vt:lpstr>'GOI dela enot - REKAPITULACIJA'!Področje_tiskanja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ing-arh</dc:creator>
  <cp:lastModifiedBy>Uporabnik</cp:lastModifiedBy>
  <cp:lastPrinted>2018-05-31T13:26:02Z</cp:lastPrinted>
  <dcterms:created xsi:type="dcterms:W3CDTF">1999-01-20T05:53:30Z</dcterms:created>
  <dcterms:modified xsi:type="dcterms:W3CDTF">2018-05-31T13:57:01Z</dcterms:modified>
</cp:coreProperties>
</file>