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4131"/>
  <workbookPr showInkAnnotation="0" defaultThemeVersion="124226"/>
  <mc:AlternateContent xmlns:mc="http://schemas.openxmlformats.org/markup-compatibility/2006">
    <mc:Choice Requires="x15">
      <x15ac:absPath xmlns:x15ac="http://schemas.microsoft.com/office/spreadsheetml/2010/11/ac" url="C:\Users\aljos\Documents\Stranke\Kranjski vrtci\JN GOI tekoče vzdrževanje 2021\RD\"/>
    </mc:Choice>
  </mc:AlternateContent>
  <xr:revisionPtr revIDLastSave="0" documentId="8_{79E5A850-DA21-419E-BC97-0EFE763E8D58}" xr6:coauthVersionLast="47" xr6:coauthVersionMax="47" xr10:uidLastSave="{00000000-0000-0000-0000-000000000000}"/>
  <bookViews>
    <workbookView xWindow="-108" yWindow="-108" windowWidth="23256" windowHeight="12576" tabRatio="711" xr2:uid="{00000000-000D-0000-FFFF-FFFF00000000}"/>
  </bookViews>
  <sheets>
    <sheet name="GOI dela enot - REKAPITULACIJA" sheetId="1" r:id="rId1"/>
    <sheet name="GOI dela" sheetId="20" r:id="rId2"/>
    <sheet name="Sheet2" sheetId="2" state="hidden" r:id="rId3"/>
    <sheet name="Sheet3" sheetId="3" state="hidden" r:id="rId4"/>
    <sheet name="Sheet4" sheetId="4" state="hidden" r:id="rId5"/>
    <sheet name="Sheet5" sheetId="5" state="hidden" r:id="rId6"/>
    <sheet name="Sheet6" sheetId="6" state="hidden" r:id="rId7"/>
    <sheet name="Sheet7" sheetId="7" state="hidden" r:id="rId8"/>
    <sheet name="Sheet8" sheetId="8" state="hidden" r:id="rId9"/>
    <sheet name="Sheet9" sheetId="9" state="hidden" r:id="rId10"/>
    <sheet name="Sheet10" sheetId="10" state="hidden" r:id="rId11"/>
    <sheet name="Sheet11" sheetId="11" state="hidden" r:id="rId12"/>
    <sheet name="Sheet12" sheetId="12" state="hidden" r:id="rId13"/>
    <sheet name="Sheet13" sheetId="13" state="hidden" r:id="rId14"/>
    <sheet name="Sheet14" sheetId="14" state="hidden" r:id="rId15"/>
    <sheet name="Sheet15" sheetId="15" state="hidden" r:id="rId16"/>
    <sheet name="Sheet16" sheetId="16" state="hidden" r:id="rId17"/>
    <sheet name="List1" sheetId="17" state="hidden" r:id="rId18"/>
  </sheets>
  <definedNames>
    <definedName name="_xlnm.Print_Area" localSheetId="1">'GOI dela'!$A$1:$E$340</definedName>
    <definedName name="_xlnm.Print_Area" localSheetId="0">'GOI dela enot - REKAPITULACIJA'!$A$1:$E$67</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E260" i="20" l="1"/>
  <c r="E261" i="20"/>
  <c r="E259" i="20"/>
  <c r="E242" i="20"/>
  <c r="E243" i="20"/>
  <c r="E241" i="20"/>
  <c r="E336" i="20" l="1"/>
  <c r="E283" i="20"/>
  <c r="E282" i="20"/>
  <c r="E281" i="20"/>
  <c r="E280" i="20"/>
  <c r="E279" i="20"/>
  <c r="E314" i="20"/>
  <c r="E310" i="20"/>
  <c r="E306" i="20"/>
  <c r="E301" i="20"/>
  <c r="E296" i="20"/>
  <c r="E256" i="20"/>
  <c r="E253" i="20"/>
  <c r="E249" i="20"/>
  <c r="E246" i="20"/>
  <c r="E238" i="20"/>
  <c r="E235" i="20" l="1"/>
  <c r="E263" i="20" s="1"/>
  <c r="E226" i="20"/>
  <c r="E222" i="20"/>
  <c r="E219" i="20"/>
  <c r="E216" i="20"/>
  <c r="E213" i="20"/>
  <c r="E210" i="20"/>
  <c r="E207" i="20"/>
  <c r="E189" i="20"/>
  <c r="E188" i="20"/>
  <c r="E170" i="20"/>
  <c r="E167" i="20"/>
  <c r="E164" i="20"/>
  <c r="E179" i="20"/>
  <c r="E175" i="20"/>
  <c r="E160" i="20"/>
  <c r="E157" i="20"/>
  <c r="E154" i="20"/>
  <c r="E151" i="20"/>
  <c r="E147" i="20"/>
  <c r="E137" i="20"/>
  <c r="E117" i="20" l="1"/>
  <c r="E116" i="20"/>
  <c r="E115" i="20"/>
  <c r="E114" i="20"/>
  <c r="E63" i="20"/>
  <c r="E29" i="20" l="1"/>
  <c r="E25" i="20" l="1"/>
  <c r="E273" i="20"/>
  <c r="E270" i="20"/>
  <c r="E81" i="20"/>
  <c r="E49" i="20"/>
  <c r="E41" i="20"/>
  <c r="E38" i="20"/>
  <c r="E43" i="20" s="1"/>
  <c r="E326" i="20" l="1"/>
  <c r="E323" i="20"/>
  <c r="E293" i="20" l="1"/>
  <c r="E290" i="20"/>
  <c r="E287" i="20"/>
  <c r="E276" i="20"/>
  <c r="E204" i="20"/>
  <c r="E201" i="20"/>
  <c r="E198" i="20"/>
  <c r="E194" i="20"/>
  <c r="E316" i="20" l="1"/>
  <c r="E17" i="1" s="1"/>
  <c r="E228" i="20"/>
  <c r="E15" i="1" s="1"/>
  <c r="E144" i="20" l="1"/>
  <c r="E141" i="20"/>
  <c r="E128" i="20"/>
  <c r="E123" i="20"/>
  <c r="E120" i="20"/>
  <c r="E111" i="20"/>
  <c r="E98" i="20"/>
  <c r="E93" i="20"/>
  <c r="E100" i="20" s="1"/>
  <c r="E13" i="1" s="1"/>
  <c r="E84" i="20"/>
  <c r="E86" i="20" s="1"/>
  <c r="E56" i="20"/>
  <c r="E53" i="20"/>
  <c r="E22" i="20"/>
  <c r="E19" i="20"/>
  <c r="E16" i="20"/>
  <c r="E13" i="20"/>
  <c r="E10" i="20"/>
  <c r="E31" i="20" s="1"/>
  <c r="E9" i="1" l="1"/>
  <c r="E10" i="1"/>
  <c r="E331" i="20"/>
  <c r="E338" i="20" s="1"/>
  <c r="E18" i="1" l="1"/>
  <c r="E108" i="20" l="1"/>
  <c r="E181" i="20" s="1"/>
  <c r="E14" i="1" l="1"/>
  <c r="E16" i="1"/>
  <c r="E60" i="20"/>
  <c r="E72" i="20"/>
  <c r="E69" i="20"/>
  <c r="E66" i="20"/>
  <c r="E74" i="20" l="1"/>
  <c r="E11" i="1" s="1"/>
  <c r="E19" i="1" l="1"/>
  <c r="E22" i="1" s="1"/>
  <c r="E23" i="1" s="1"/>
  <c r="E24" i="1" s="1"/>
  <c r="E12" i="1"/>
</calcChain>
</file>

<file path=xl/sharedStrings.xml><?xml version="1.0" encoding="utf-8"?>
<sst xmlns="http://schemas.openxmlformats.org/spreadsheetml/2006/main" count="394" uniqueCount="292">
  <si>
    <t>R E K A P I T U L A C I J A</t>
  </si>
  <si>
    <t>kom</t>
  </si>
  <si>
    <t>kpl</t>
  </si>
  <si>
    <t>1.0.</t>
  </si>
  <si>
    <t>m1</t>
  </si>
  <si>
    <t>m2</t>
  </si>
  <si>
    <t>2.0.</t>
  </si>
  <si>
    <t>DDV v višini 22,0%</t>
  </si>
  <si>
    <t>SKUPAJ  z DDV</t>
  </si>
  <si>
    <t>2.2.</t>
  </si>
  <si>
    <t>2.1.</t>
  </si>
  <si>
    <t>3.0.</t>
  </si>
  <si>
    <t>4.0.</t>
  </si>
  <si>
    <t>VRTEC ČIRA ČARA KRANJ</t>
  </si>
  <si>
    <t>4.1.</t>
  </si>
  <si>
    <t>5.0.</t>
  </si>
  <si>
    <t>VRTEC JANINA KRANJ</t>
  </si>
  <si>
    <t>6.0.</t>
  </si>
  <si>
    <t>VRTEC ŽIV ŽAV STRAŽIŠČE</t>
  </si>
  <si>
    <t>7.0.</t>
  </si>
  <si>
    <t>8.0.</t>
  </si>
  <si>
    <t>5.1.</t>
  </si>
  <si>
    <t>5.2.</t>
  </si>
  <si>
    <t>9.0.</t>
  </si>
  <si>
    <t>10.0.</t>
  </si>
  <si>
    <t>VRTEC CICIBAN KRANJ</t>
  </si>
  <si>
    <t>VRTEC MOJCA</t>
  </si>
  <si>
    <t>1.1.</t>
  </si>
  <si>
    <t>1.2.</t>
  </si>
  <si>
    <t>3.1.</t>
  </si>
  <si>
    <t>3.2.</t>
  </si>
  <si>
    <t>7.1.</t>
  </si>
  <si>
    <t>Splošne opombe, ki veljajo za vse postavke popisa:</t>
  </si>
  <si>
    <t>1.</t>
  </si>
  <si>
    <t>Pri vseh pozicijah popisa je potrebno v ceni postavke zajeti naslednje:</t>
  </si>
  <si>
    <t xml:space="preserve"> -</t>
  </si>
  <si>
    <t xml:space="preserve">preverjanje predračunske izmere na objektu ter naročnika opozoriti na morebitna - odstopanja od predračunskih opisov del </t>
  </si>
  <si>
    <t>ter predvidenih količin,</t>
  </si>
  <si>
    <t>potrebna pripravljalna dela (označevanje, zarisovanje, gradbeni profili…),</t>
  </si>
  <si>
    <t>vse potrebne transporte do mesta vgrajevanja,</t>
  </si>
  <si>
    <t>delo potrebno za vgradnjo,</t>
  </si>
  <si>
    <t>vgradnjo materiala po pravilih stroke in navodilih zapisanih v tehničnih listih proizvajalca materiala,</t>
  </si>
  <si>
    <t>ves potrebni glavni in pomožni pritrdilni, vezni in tesnilni material,</t>
  </si>
  <si>
    <t>čiščenje (pometanje, sesanje...) površin med, obvezno po končanih delih na postavki (gradbeno in finalno čiščenje),</t>
  </si>
  <si>
    <t>preprečevanje prašenja objekta in okolice gradnje z vlaženjem, pregrajevanjem prostorov in drugimi ukrepi,</t>
  </si>
  <si>
    <t>odvoz odpadne embalaže na deponijo in plačilo dajatev za deponije,</t>
  </si>
  <si>
    <t>povračilo morebitne škode povzročene ostalim izvajalcem in investitorju,</t>
  </si>
  <si>
    <t>pripravo delavniške dokumentacije za vgradnjo vseh elementov, pripravo detajlov s tehničnim opisom,</t>
  </si>
  <si>
    <t>izdelavo tehničnih načrtov za proizvodnjo,</t>
  </si>
  <si>
    <t>preizkušanje kvalitete materiala, ki se vgrajuje in dokazovanje kvalitete z atesti,</t>
  </si>
  <si>
    <t>varnostni ukrepi (varovalne čelade, očala, vrvi, pasovi, lovilne mreže....),</t>
  </si>
  <si>
    <t>premični, fasadni in drugi delovni odri za izvedbo postavke.</t>
  </si>
  <si>
    <t>2.</t>
  </si>
  <si>
    <t>Izvajalec je dolžan pri sestavi ponudbe (in izvajanju del) upoštevati vse grafične in tekstualne dele popisov del.</t>
  </si>
  <si>
    <t>3.</t>
  </si>
  <si>
    <t>Izvajalec del mora preučiti   s popisom zahtevane tehnične karakteristike. Za proizvode, predvidene za vgradnjo, mora</t>
  </si>
  <si>
    <t>izvajalec predložiti tehnične liste (osnove za izjave o skladnosti)ter certifikate v sklopu DZO.</t>
  </si>
  <si>
    <t>4.</t>
  </si>
  <si>
    <t>Vgradijo se samo proizvodi, katere je predhodno s podpisom potrdil projektant in nadzornik objekta.</t>
  </si>
  <si>
    <t>6.</t>
  </si>
  <si>
    <t>V primeru tiskarskih napak in neskladij v popisu je dolžan na to opozoriti projektanta pred oddajo ponudbe.</t>
  </si>
  <si>
    <t>7.</t>
  </si>
  <si>
    <t xml:space="preserve">V vseh opisih del v posameznih pozicijah, kjer se navaja naziv artikla/materiala ali enakovreden, se bere ta tekstualna </t>
  </si>
  <si>
    <t>oznaka v smislu navedbe fizikalnih in tehničnih ter ostalih karakteristik, kar pomeni, da je dovoljeno uporabiti  podobne</t>
  </si>
  <si>
    <t>materiale z enakimi ali boljšimi tehničnimi, fizikalnimi in ostalimi karakteristikami.</t>
  </si>
  <si>
    <t>8.</t>
  </si>
  <si>
    <t>Izvajalec je dolžan po končani gradnji očistiti igrišča in okolico, odpeljati ves odvečni material in opremo ter zatraviti igrišča vključno z negovanjem trave za čas rasti.</t>
  </si>
  <si>
    <t>9.</t>
  </si>
  <si>
    <t>10.</t>
  </si>
  <si>
    <t>VSO VGRADNO OPREMO, STAVBNO POHIŠTVO IN OSTALE DELE OBJEKTA, KI SE NE PRENAVLJAJO, JE POTREBNO USTREZNO ZAŠČITITI, DA SE V FAZI GRADNJE NE BO POVZROČALA ŠKODA NA OBJEKTU, OPREMI IN NAPRAVAH.</t>
  </si>
  <si>
    <t>11.</t>
  </si>
  <si>
    <t>1.3.</t>
  </si>
  <si>
    <t>1.4.</t>
  </si>
  <si>
    <t>4.2.</t>
  </si>
  <si>
    <t>Po zaključku gradnje mora izvajalec predati DZO (Dokazilo o zanelsjivosti objekta)  ter Poročilo o ravnanju z gradbnenimi odpadki, skladno z veljavno zakonodajo.</t>
  </si>
  <si>
    <t>8.1.</t>
  </si>
  <si>
    <t>9.1.</t>
  </si>
  <si>
    <t>-</t>
  </si>
  <si>
    <t>1.5.</t>
  </si>
  <si>
    <t>Sanacija sten s premazom proti plesni, vključno s predhodno pripravo površin.</t>
  </si>
  <si>
    <t>3.3.</t>
  </si>
  <si>
    <t>3.4.</t>
  </si>
  <si>
    <t>3.5.</t>
  </si>
  <si>
    <t>3.6.</t>
  </si>
  <si>
    <t xml:space="preserve">Dobava materiala in 2x kitanje ter 2x brušenje ometanih  sten in stropov, kjer je to potrebno. </t>
  </si>
  <si>
    <t>skupaj VRTEC ČIRA ČARA</t>
  </si>
  <si>
    <t>6.1.</t>
  </si>
  <si>
    <t>6.2.</t>
  </si>
  <si>
    <t>6.3.</t>
  </si>
  <si>
    <t>6.4.</t>
  </si>
  <si>
    <t>6.5.</t>
  </si>
  <si>
    <t>6.6.</t>
  </si>
  <si>
    <t>6.7.</t>
  </si>
  <si>
    <t>7.2.</t>
  </si>
  <si>
    <t>skupaj VRTEC NAJDIHOJCA</t>
  </si>
  <si>
    <t>skupaj VRTEC MOJCA</t>
  </si>
  <si>
    <t>skupaj VRTEC SONČEK</t>
  </si>
  <si>
    <t>skupaj VRTEC CICIBAN</t>
  </si>
  <si>
    <t>skupaj VRTEC ČENČA</t>
  </si>
  <si>
    <t>VRTEC MOJCA KRANJ</t>
  </si>
  <si>
    <t>VRTEC SONČEK KRANJ</t>
  </si>
  <si>
    <t>VRTCI SKUPAJ brez DDV</t>
  </si>
  <si>
    <t xml:space="preserve">SKUPAJ  </t>
  </si>
  <si>
    <t>VSE TAKSE ZA DEPONIRANJE MATERIALOV NA STALNI DEPONIJI</t>
  </si>
  <si>
    <t>BELJENJE  KUHINJE</t>
  </si>
  <si>
    <t>Ostruganje obstoječega opleska stropa kuhinje v celoti.</t>
  </si>
  <si>
    <t>skupaj VRTEC ŽIV - ŽAV</t>
  </si>
  <si>
    <t>Dobava materiala in izdelava 1 x premaza ometanih  sten in stropov z akrilno emulzijo.</t>
  </si>
  <si>
    <t>6.8.</t>
  </si>
  <si>
    <t>6.9.</t>
  </si>
  <si>
    <t>3.7.</t>
  </si>
  <si>
    <t>1.6.</t>
  </si>
  <si>
    <t>7.3.</t>
  </si>
  <si>
    <t>7.4.</t>
  </si>
  <si>
    <t>7.5.</t>
  </si>
  <si>
    <t>7.6.</t>
  </si>
  <si>
    <t>9.2.</t>
  </si>
  <si>
    <t>9.3.</t>
  </si>
  <si>
    <t>9.4.</t>
  </si>
  <si>
    <t>9.5.</t>
  </si>
  <si>
    <t>9.6.</t>
  </si>
  <si>
    <t>10.1.</t>
  </si>
  <si>
    <t>10.2.</t>
  </si>
  <si>
    <t>10.3.</t>
  </si>
  <si>
    <t>10.4.</t>
  </si>
  <si>
    <t>INVESTICIJSKA VZDRŽEVALNA DELA  ENOT KRANJSKIH VRTCEV 2021 -                                          GOI DELA</t>
  </si>
  <si>
    <t>VRTEC KEKEC KRANJ</t>
  </si>
  <si>
    <t>VRTEC ČENČA KRANJ</t>
  </si>
  <si>
    <t>VRTEC ČEBELICA KRANJ</t>
  </si>
  <si>
    <t>VRTEV NAJDIHOCA KRANJ</t>
  </si>
  <si>
    <t>Vsi materiali morajo ustrezati zahtevam Uredbe o zelenem javnem naročanju.</t>
  </si>
  <si>
    <t>INVESTICIJSKA VZDRŽEVALNA DELA  ENOT KRANJSKIH VRTCEV 2021 - GOI DELA</t>
  </si>
  <si>
    <r>
      <t xml:space="preserve">Dobava materiala in izdelava 2 x premaza </t>
    </r>
    <r>
      <rPr>
        <u/>
        <sz val="11"/>
        <rFont val="Calibri"/>
        <family val="2"/>
        <scheme val="minor"/>
      </rPr>
      <t>sten in stropov</t>
    </r>
    <r>
      <rPr>
        <sz val="11"/>
        <rFont val="Calibri"/>
        <family val="2"/>
        <scheme val="minor"/>
      </rPr>
      <t xml:space="preserve"> s poldisperzijsko barvo npr. JUPOL GOLD ali enakovredno drugo  barvo. Barva bela.</t>
    </r>
  </si>
  <si>
    <t xml:space="preserve">OBLOGA TERASE </t>
  </si>
  <si>
    <t>Zamenjava obrob na prezračevalnih napravah na strehi. V ceni zajeti demontažo obstoječe obrobe, čiščenje, namestitev nove obrobe, tesnitev in ves potrebni material</t>
  </si>
  <si>
    <t>1.7.</t>
  </si>
  <si>
    <t xml:space="preserve">VRTEC ŽIV ŽAV STRAŽIŠČE </t>
  </si>
  <si>
    <t>Dobava materiala in izdelava obloge zunanje terase z deskami iz lesnega kompozita (WPC) dim. 25 x 140 x 3000/4000 mm, 3D, barva po izbiri projektanta, vkljkučno s tipsko podkonstrukcijo in vsemi potrebnimi zaključki. Kompozit se polaga preko obstoječe keramične obloge!</t>
  </si>
  <si>
    <t>ZUNANJE TERASE</t>
  </si>
  <si>
    <t xml:space="preserve">Odstranitev zračnika na strehi terase, dim. zračnika cca. 50 x 80 cm, cev fi 250 mm, vključno z odvozom na stalno deponijo. </t>
  </si>
  <si>
    <t xml:space="preserve">kpl </t>
  </si>
  <si>
    <t>Krpanje kritine iz satastega polikarbonata na mestu predhodno odstranjenega zračnika s polikarbonatno satasto kritino, vključno s vsemi tesnitvami in zaključki</t>
  </si>
  <si>
    <t>skupaj VRTEC JANIINA</t>
  </si>
  <si>
    <t>POHIŠTVENA OPREMA</t>
  </si>
  <si>
    <t xml:space="preserve">SANACIJA STEN </t>
  </si>
  <si>
    <t>Odkles namočenega in odpadlega ometa okoli dimnika v nadstropju objekta, izvedba novega sanirnega ometa ter brušenje, kiranje in pleskanje saniranih delov (bela akrilna  barva z Domflok lističi )</t>
  </si>
  <si>
    <t>Zamenjava obrobe dimnika na strehi. V ceni zajeti demontažo obstoječe obrobe ter mnamestitoev nove obrobe, ves pritrdilni material in tesnitev vseh stikov. Razvita širina obrobe cca. 100 cm, material Alu barvana pločevina 0,7 mm</t>
  </si>
  <si>
    <t>BELJENJE - SANACIJA STEN V  KLETI - GARDEROBA</t>
  </si>
  <si>
    <t>Ostruganje obstoječega opleska na mestih, kjer se lušči barva. Ocenjeno 10 % površin</t>
  </si>
  <si>
    <t>Odkles namočenega ometa ter nanos sanirnega ometa na predelih sten, kjer zamaka v prostor. Ocenjeno 10 % površin.</t>
  </si>
  <si>
    <t>Dobava materiala in izdelava 1 x premaza ometanih  sten z akrilno emulzijo.</t>
  </si>
  <si>
    <t>3.8.</t>
  </si>
  <si>
    <r>
      <t xml:space="preserve">Dobava materiala in izdelava 2 x premaza </t>
    </r>
    <r>
      <rPr>
        <u/>
        <sz val="11"/>
        <rFont val="Calibri"/>
        <family val="2"/>
        <scheme val="minor"/>
      </rPr>
      <t>sten in stropov</t>
    </r>
    <r>
      <rPr>
        <sz val="11"/>
        <rFont val="Calibri"/>
        <family val="2"/>
        <scheme val="minor"/>
      </rPr>
      <t xml:space="preserve"> s poldisperzijsko barvo npr. JUPOL Classsic ali enakovredno drugo  barvo. Barva bela.</t>
    </r>
  </si>
  <si>
    <t>Dobava in montaža visoke omare dim. 320 x 40 cm, višine 235 cm, razdeljene na 3 omare dim. cca. 107 x 40 cm, s polnimi dvokrilnimi vrati, na nogicah 10 cm, znotraj 6 polic, ključavnica na vratih (sistemski ključ). Pohištvo se izdela iz iverala v izbrani barvi, ABS zaključek.</t>
  </si>
  <si>
    <t xml:space="preserve">VRTEC KEKEC KRANJ </t>
  </si>
  <si>
    <t>ŽAŠČITA MOTORJA OGRAJE</t>
  </si>
  <si>
    <t>Doava in montaža panelne ograje višine 160 cm, skupaj s temelji, stebrički in paneli dolžina 2,50 m. Ograja motra biti enake izvedbe, kot obstoječa ograja vrtca (priloga fotografija). Ograja mora biti postavljena pred ograjo in motorjem kot dodatna zaščita!</t>
  </si>
  <si>
    <t>skupaj VRTEC KEKEC</t>
  </si>
  <si>
    <t>OGRAJA OKOLI HIDRANTA</t>
  </si>
  <si>
    <t>PARKIRNI OMEJEVALCI</t>
  </si>
  <si>
    <t>ZAMENJAVA  OGRAJ BALKONOV IN TERAS</t>
  </si>
  <si>
    <t xml:space="preserve">m1 </t>
  </si>
  <si>
    <t>Odstranitev obstoječih ograj balkonov in teras z odvozom materiala na deponijo. V ceni je zajeti demontažo z vsem pritrdilnim materialom ter odvoz lesenih ograj višine 115 cm. Kovinska konstrukcija ostane.</t>
  </si>
  <si>
    <t>a.)</t>
  </si>
  <si>
    <t>m1 ograja balkona nadstropje</t>
  </si>
  <si>
    <t>b.)</t>
  </si>
  <si>
    <t>m1 ograja terase pritličje</t>
  </si>
  <si>
    <t>c.)</t>
  </si>
  <si>
    <t>m1 ograja stopnišča s terase</t>
  </si>
  <si>
    <t>d.)</t>
  </si>
  <si>
    <t>m1 ograja vhodnega stopnišča</t>
  </si>
  <si>
    <t>Odstranitev zgornje deske ograje okoli dvorišča, širina deske 12 cm, vključno z odstranitvijo pritrdilnega materiala</t>
  </si>
  <si>
    <t>Pleskanje obstoječih kovinskih delov ograj. V ceni je zajeti brušenje vseh kovinskih delov ter 3x premaz z barvo za kovino (ustreza Rezistol ali enakovredna barva, ki ne potrebuje predhodne temeljne barve). Barva svetlo siva.</t>
  </si>
  <si>
    <t>Dobava in montaža nove ograje balkonov in teras iz lesnega kompozita (WPC), vertikalne deske dim. 25 x 140 x 110 cm, montirane na zarmaku max. 3 cm, vključno z zgornjo pokrivno desko, vsem pritdričnim materialom in zaključki. Skupna viošina ograje 115 cm. Barva kompozita svetlo siva.</t>
  </si>
  <si>
    <t>Dobava in montaža nove zgornje deske iz lesnega kompozita (WPC), širina deske 12 cm, debelina deske 2,5 cm,  barva svetlo siva. V ceni zajeti ves potrebni pritrdilni material.</t>
  </si>
  <si>
    <t>SANACIJA FASADE OBJEKTA</t>
  </si>
  <si>
    <t>Lepilo: JUBIZOL ULTRALIGHT FIX lepilna malta</t>
  </si>
  <si>
    <t xml:space="preserve">Osnovni omet: JUBIZOL ULTRALIGHT FIX lepilna malta (debeline min. 5 mm) </t>
  </si>
  <si>
    <t>Armaturna mrežica:  1 x 160 g/m2, (enojno armiranje)</t>
  </si>
  <si>
    <t>Izvedba finalnega sloja fasade na mestu odstranjene lesene obloge fasade:</t>
  </si>
  <si>
    <t>Izolacija: JUBIZOL EPS F, d= 50 mm - eventuelno krpanje fasade.</t>
  </si>
  <si>
    <t>Osnovni premaz: UNIGRUND v odtenku dekorativnega ometa</t>
  </si>
  <si>
    <t>m2 (neto)</t>
  </si>
  <si>
    <t>Odstranitev dotrajanih čelnih desk streh  obeh objektov, z odvozom na deponijo</t>
  </si>
  <si>
    <t>Kompletna izdelava, dobava in montaža obrobe čelne deske. Pločevina r.š. 50 cm.
Pločevina: AL-barvana 0,7mm.</t>
  </si>
  <si>
    <t>6.10.</t>
  </si>
  <si>
    <t>POHIŠTVO</t>
  </si>
  <si>
    <t>Odstranitev obstoječega kuhinjskega pulta, vključno s demontažo dvojnega korita z odcejalnikom ter dobava in montaža novega kuhinjskega pulta iz ultrapasa, širine 60 cm, skupaj s stensko letvijo in ponovno montažo obstoječega  korita z obstoječim s sifonom in mešalno baterijo. Ultrapas po izbiri uporabnikov.</t>
  </si>
  <si>
    <t>Odstranitev obstoječega kuhinjskega pulta ter dobava in montaža novega kuhinjskega pulta iz ultrapasa, širine 60 cm, skupaj s stensko letvijo. Ultrapas po izbiri uporabnikov.</t>
  </si>
  <si>
    <t>SANACIJA STENE V KOTLARNI</t>
  </si>
  <si>
    <t>6.11.</t>
  </si>
  <si>
    <t>Odkles namočenega ometa ter nanos sanirnega ometa na predelih sten, kjer zamaka v prostor. Ocenjeno 15 % površin.</t>
  </si>
  <si>
    <t>6.12.</t>
  </si>
  <si>
    <t>6.13.</t>
  </si>
  <si>
    <t>6.14.</t>
  </si>
  <si>
    <t>6.16.</t>
  </si>
  <si>
    <t>Dobava materiala in izdelava 1 x premaza ometanih  sten z  emulzijo proti plesni.</t>
  </si>
  <si>
    <t>6.15..</t>
  </si>
  <si>
    <t>6.17.</t>
  </si>
  <si>
    <t>SANACIJA STEN SHRAMBE KUHINJE</t>
  </si>
  <si>
    <t>6.18.</t>
  </si>
  <si>
    <t>6.19.</t>
  </si>
  <si>
    <t>Odstranitev dotrajane lesene fasadne obloge (lesenega opaža), vključno z vso podkonstrukcijo, okrasnimi polkni in  odvozom na deponijo.</t>
  </si>
  <si>
    <t>Dobava in montaža novih čelnih desk</t>
  </si>
  <si>
    <t>OGRAJA IGRIŠČA</t>
  </si>
  <si>
    <t>Dobava in montaža lesene ograje okoli hidranta. Ograja mora biti postavljena v oddaljenosti vsaj 1,00 m od hidranta na vseh straneh, skupaj z vrati širine 90 cm. Izdelana mora biti iz masivnih nosilnih stebrov dim. 15 x 15 cm, povezovalne konstrukcije 2 x 15 / 3 cm ter vertikalnih desk ograje, zgoraj zaokrožene.  Višina ograje 80 cm, Barvano z UV obstojnim lazurnim premazom po izbiri projektanta. Priloga  slika!</t>
  </si>
  <si>
    <t>m1 ograje</t>
  </si>
  <si>
    <t>kpl vrata v ograji dim. 90 x   80 cm</t>
  </si>
  <si>
    <t xml:space="preserve">STENA SANITARIJ </t>
  </si>
  <si>
    <t>Demontaža inox otroškega pulta polkrožne oblike z umivalniki, skupaj s mešalnimi baterijami in sifoni (8 kom), ter pirpava za ponovno montažo.</t>
  </si>
  <si>
    <t>Rušenje stene iz steklenih prizem, debeline 15 cm,  polkrožne oblike, vključno z odvozom rušenega materiala na deponijo. Steno se ruši nad delom, ki je masiven.</t>
  </si>
  <si>
    <t>Bandažiranje stikov vidnih mavčnih plošč v kvalitetnem razredu K(Q)3. Polnjenje rež na stikih mavčnih plošč, vstavljanje armiranega traku, kitanje vidnih delov pritrdilnih sredstev. Dodatno fino fugiranje s katerim dosežemo brezstopenjski prehod zafugirane površine na površino plošče. Široko fugiranje stikov in kitanje ostale kartonske površine. Po potrebi je treba zafugirano površino tudi obrusiti.</t>
  </si>
  <si>
    <r>
      <t xml:space="preserve">Pregradna stena, nenosilna,  npr. Knauf W112 ali enakovredno; enoslojna kovinska podkonstrukcija CW 100; debelina stene 150 mm, </t>
    </r>
    <r>
      <rPr>
        <u/>
        <sz val="11"/>
        <rFont val="Calibri"/>
        <family val="2"/>
        <charset val="238"/>
        <scheme val="minor"/>
      </rPr>
      <t>obojestranska dvoslojna</t>
    </r>
    <r>
      <rPr>
        <sz val="11"/>
        <rFont val="Calibri"/>
        <family val="2"/>
        <charset val="238"/>
        <scheme val="minor"/>
      </rPr>
      <t xml:space="preserve"> obloga iz </t>
    </r>
    <r>
      <rPr>
        <b/>
        <sz val="11"/>
        <rFont val="Calibri"/>
        <family val="2"/>
        <charset val="238"/>
        <scheme val="minor"/>
      </rPr>
      <t xml:space="preserve"> vlagoodpornih mavčnih GKBI</t>
    </r>
    <r>
      <rPr>
        <sz val="11"/>
        <rFont val="Calibri"/>
        <family val="2"/>
        <charset val="238"/>
        <scheme val="minor"/>
      </rPr>
      <t xml:space="preserve"> plošč debeline 2 x12,5 mm, zvočno izolacijski sloj iz mineralne volne d=50 mm npr. Knauf insulation AKUSTIK BOARD ali enakovredno. Višina stene do 1,20. Stena se izvede v polkrižni obliki dolžine ccam 5,00 m. in nalega na spodnji obstoječi masivni del.</t>
    </r>
  </si>
  <si>
    <t>Dobava materiala in izdelava 2 x premaza sten in stropov z odporno disperzijsko barvo npr. JUPOL Gold barvo. Barva bela.</t>
  </si>
  <si>
    <t>Dobava materiala in izdelava 1 x premaza  mavčnih sten  z akrilno emulzijo.</t>
  </si>
  <si>
    <t>7.7.</t>
  </si>
  <si>
    <r>
      <t xml:space="preserve">Dobava materiala in 2x kitanje ter brušenje </t>
    </r>
    <r>
      <rPr>
        <u/>
        <sz val="11"/>
        <rFont val="Calibri"/>
        <family val="2"/>
        <charset val="238"/>
        <scheme val="minor"/>
      </rPr>
      <t>mavčnih</t>
    </r>
    <r>
      <rPr>
        <sz val="11"/>
        <rFont val="Calibri"/>
        <family val="2"/>
        <charset val="238"/>
        <scheme val="minor"/>
      </rPr>
      <t xml:space="preserve"> sten.
</t>
    </r>
  </si>
  <si>
    <t>7.8.</t>
  </si>
  <si>
    <t>7.9.</t>
  </si>
  <si>
    <t>Pleskanje območja nad umivalniki s pralno barvo.</t>
  </si>
  <si>
    <t>7.10.</t>
  </si>
  <si>
    <t>Ponovna motnaža inox polkrišnega pulta z umivlaniki, vključno s priklopom mešallnih baterij in sifonov (9 kom).</t>
  </si>
  <si>
    <t>7.11.</t>
  </si>
  <si>
    <t>Dobava in montaža ogledal nad umivalniki - ogledalo lepljeno na mavčno steno. Ogledala naj bodo zaradi okrigline sestalvjena iz več pasov (kjer je to potrebno).</t>
  </si>
  <si>
    <t>kpl ogledal dim. cca. 30 x 50 cm</t>
  </si>
  <si>
    <t>NOVO VRATNO KRILO</t>
  </si>
  <si>
    <t>7.12.</t>
  </si>
  <si>
    <t>Dobava in montaža novega vratnega krila v obstoječi kovinski vratni okvir. Dimenzija krila 85 x 200 cm, vratno krilo svetlo modre barve, sendvič sestave iz lesenega okvirja , perforirane iverne plošče v sredici, zunanje mediapan obloge in finalno oplaščeno z ultrapasom. Obvezno kljulkja vgrajena na višini 150 cm.</t>
  </si>
  <si>
    <t>VRTEC ČEBELICA</t>
  </si>
  <si>
    <t>SANACIJA PODESTOV NA VHODIH</t>
  </si>
  <si>
    <t>8.2.</t>
  </si>
  <si>
    <t>Ročno rušenje obstoječega AB  podesta pred vhodom v kuhinjo max. dimenzije 242 x 162 cm, višine 32 cm, vključno z odstranitvijo keramične obloge in betona do temelja.</t>
  </si>
  <si>
    <t>m3 betona</t>
  </si>
  <si>
    <t>m2 metličenje površin</t>
  </si>
  <si>
    <t>kg armaturnih mrež Q335</t>
  </si>
  <si>
    <t>8.3.</t>
  </si>
  <si>
    <t xml:space="preserve">m3 </t>
  </si>
  <si>
    <r>
      <t xml:space="preserve">Dobava, montaža, demontaža in amortizacija enostranskega </t>
    </r>
    <r>
      <rPr>
        <u/>
        <sz val="11"/>
        <rFont val="Calibri"/>
        <family val="2"/>
        <scheme val="minor"/>
      </rPr>
      <t>vidnega</t>
    </r>
    <r>
      <rPr>
        <sz val="11"/>
        <rFont val="Calibri"/>
        <family val="2"/>
        <scheme val="minor"/>
      </rPr>
      <t xml:space="preserve"> opaža betonskih podstavkov podesta pred vhodom v kuhinjo. V robove so vstavljene kotne letvice. Obračun po m2 izvedenega opaža.</t>
    </r>
  </si>
  <si>
    <t>Dobava betona C25/30 XC4, XF3 (odporen proti soli in zmrzovanju) in ročno betoniranje zunanjih metličenih betonskih podstavkov pred vhodom v kuhinjo.</t>
  </si>
  <si>
    <t>podest pri vhodu v kuhinjo</t>
  </si>
  <si>
    <t>8.4.</t>
  </si>
  <si>
    <r>
      <t>Dobava in montaža montažnega (možno jih je ob potrebi enostavno odstraniti in ponovno namestiti) parkirnega omejevalca višinie najmanj 10cm, širine cca 15cm, dolžine  cca 180cm, obarvana z odbojnimi elementi rumeno črne barve za boljšo vidljivost. Omejevalec mora biti iz  gume, UV obstojnega materiala, odporen na nizke in visoke temperature in ostale vremenske vplive. Omejevalce je potrebno namestiti na 5 parkirnih mestih (zato 5 kompletov). Omejevalci morajo na parkirno mesto zajemati širino 180cm.</t>
    </r>
    <r>
      <rPr>
        <b/>
        <sz val="11"/>
        <color rgb="FFFF0000"/>
        <rFont val="Calibri"/>
        <family val="2"/>
      </rPr>
      <t xml:space="preserve"> </t>
    </r>
  </si>
  <si>
    <t>podest pri vhodu v vrtec</t>
  </si>
  <si>
    <t>Dobava in montaža ALU steklene stene  dim. 133 x 202 cm (od tega stranska zasteklitev  v širini cca. 45 cm), iz profilov npr. ALU-K 77IW (okna) in 77ID (vrata) ali enakovredno.
Dodatne zahteve (zajeto v ceni): 
- varnostna VSG 44*2 zasteklitev na notranji in zunanji strani večslojne zasteklitve,
- sistemska cilindrična ključavnica,
- termični prag,
- v spodnjem delu vrat izolacijsko polnilo.</t>
  </si>
  <si>
    <t>8.5.</t>
  </si>
  <si>
    <t>Nastavitev višine požarnih vrat v kotlarno</t>
  </si>
  <si>
    <t>8.6.</t>
  </si>
  <si>
    <t>Ročno rušenje obstoječega AB  podesta pred vhodom v vrtec max. dimenzije 227 x 148 cm, višine 26 cm, vključno z odstranitvijo keramične obloge in betona do temelja.</t>
  </si>
  <si>
    <r>
      <t xml:space="preserve">Dobava, montaža, demontaža in amortizacija enostranskega </t>
    </r>
    <r>
      <rPr>
        <u/>
        <sz val="11"/>
        <rFont val="Calibri"/>
        <family val="2"/>
        <scheme val="minor"/>
      </rPr>
      <t>vidnega</t>
    </r>
    <r>
      <rPr>
        <sz val="11"/>
        <rFont val="Calibri"/>
        <family val="2"/>
        <scheme val="minor"/>
      </rPr>
      <t xml:space="preserve"> opaža betonskih podstavkov podesta pred vhodom v vrtec. V robove so vstavljene kotne letvice. Obračun po m2 izvedenega opaža.</t>
    </r>
  </si>
  <si>
    <t>8.7.</t>
  </si>
  <si>
    <t>8.8.</t>
  </si>
  <si>
    <t>Dobava betona C25/30 XC4, XF3 (odporen proti soli in zmrzovanju) in ročno betoniranje zunanjih metličenih betonskih podstavkov pred vhodom v vrtec.</t>
  </si>
  <si>
    <t>skupaj VRTEC ČEBELIKCA</t>
  </si>
  <si>
    <t>VRTEC NAJDIHOJCA</t>
  </si>
  <si>
    <t>KRITINA ZUNANJIH TERAS</t>
  </si>
  <si>
    <t>Dobava in montaže nove lesene podkonstrukcije za polikarbonatno kritino. Lesena podkonstrukcija  (letve dim. 5/8 cm (izvajalec dimenzijo preveri pri proizvajalcu kritine!) se montira na obstoječe špirovce terase.</t>
  </si>
  <si>
    <t>Dobava minmontaža sataste polikarbonatne kritine na novo leseno podkonstrukcijo, skupaj z vsemi potrebnimi vmesnimi spojnimi profili, končnimi zaključki ter tesnenjem in pritrdilnim materialom. Polikarbonat prosojne izvedbe. Število satovja določi dobavitelj kritine glede na razpon.</t>
  </si>
  <si>
    <t xml:space="preserve">m2 </t>
  </si>
  <si>
    <t>Odstranitev obstoječe talne rešetke (otirač za čevlje) pred izvedbo rušenja asfalta ter dobava in montaža nove pocinkane rešetke dim. 50 x 70 cm, vključno z izvedbo okvira ter vgraditvijo.</t>
  </si>
  <si>
    <t>9.7.</t>
  </si>
  <si>
    <t>Demontaža obstoječe Alu klančine ter ponovna ponovna montaža nazaj po izvedbi asfaltiranja. Dim. klančine cca. 80 x 200 cm, skupaj s pripadajočo ograjo.</t>
  </si>
  <si>
    <t xml:space="preserve">SANACIJA GLAVNEGA VHODA </t>
  </si>
  <si>
    <t>9.8.</t>
  </si>
  <si>
    <t>Sanacija fasade po  vgraditvi vhodnih vrat - izvedba špalete s topltonoi izolacijo debeline cca.2-3 cm, izvedba izravnave z lepilom in prežico ter izvedba finalnega sloja špalete z dekorativnim silikonskim ometom debelina 2,00 mm. Bele barve.</t>
  </si>
  <si>
    <t>9.9.</t>
  </si>
  <si>
    <t>Sanacija peskolova ob glavnem vhodu z izvedbo novega betonskega pokrova fi cca. 50 cm (detajlno izmero izvede izvajalec na objektu!)</t>
  </si>
  <si>
    <t>9.10.</t>
  </si>
  <si>
    <t>Dobava in montaža masivne barvane smrekove deske preko peskolova - izvedba klopi ob glavnem vhodu na obstoječem zidcu. Dim. deske: širina 35 cm, dolžina 250 cm, debelina 3-4 cm. Barvano z lazurnim premazom</t>
  </si>
  <si>
    <t>LESENI STROP V LOPAH</t>
  </si>
  <si>
    <t>9.11.</t>
  </si>
  <si>
    <t>Dobava in montaža masivnih smrekovih desk - lesenega stropa v lopi znotraj. Deske se montira na obstoječo konstrukcijo, deske barvane z lazurnim premazom. Dimenzija stropa lopa cca. 3,70 x 3,20 m. V ceni zajeti ves potreben pritrdilni material.</t>
  </si>
  <si>
    <t>METEORNA KANALIZACIJA ZUNANJE LOPA</t>
  </si>
  <si>
    <t>Demontaža dotrajane kritine teras iz polikarbonata, skupaj z leseno podkonstrukcijo in vsemi pritrditvami ter horizontalnim žlebom (odtočne cevi ostanejo obstoječe!), odvoz na deponijo.</t>
  </si>
  <si>
    <t>m1 žleb + kljuke</t>
  </si>
  <si>
    <t>kom krajni zaključek</t>
  </si>
  <si>
    <t>kom vogalnikov 90°</t>
  </si>
  <si>
    <t>kom kotličkov fi 150 mm</t>
  </si>
  <si>
    <t>kom navezav na obst. žlebove in odtoke</t>
  </si>
  <si>
    <t>Kompletna izdelava, dobava in montaža visečih žlebov polkrožne oblike r.š. 400 mm z vsemi preddeli, pritrjevanjem kljuk in ostalimi pomožnimi deli. 
Pločevina: AL-barvana 0,7mm.</t>
  </si>
  <si>
    <t>9.12.</t>
  </si>
  <si>
    <t>Odstranitev obstoječih peskolovov , odkop betonskih cevi in odstranitev peskolova v celoti, odstranitev 1,00 m odtošne cevi (dotrajani in zmečkani del cevi do pritrditve)</t>
  </si>
  <si>
    <t xml:space="preserve">Dobava materiala in izdelava novih ponikovalnic globine cca  1,0 m, iz betonske cevi fi 50 cm, temeljne ploskve, polno napolnjeno s prodcem, LTŽ pokrovom  fi 500, z  PVC vtokom DN 150 in priklopom vertikalne odtopne cevi v ponikovalnico. </t>
  </si>
  <si>
    <t>Dobava in montaža novega pulta z omaricami dim. 160 x 46 cm, višine 40 cm, montirano 20 cm nad tlemi. Omarica je sestavljena iz :</t>
  </si>
  <si>
    <t xml:space="preserve"> - 3 x omarica dim. 53 x 46 x 40 cm, iz iverala, polna enokrilna vrata,</t>
  </si>
  <si>
    <t xml:space="preserve"> -  pultna plošča iz kerrocka po izbiri,  dim. 160 x 46 x 4cm z vgrajenim novim koritom za otroka dim. 45 x 45 cm (ali ovalne oblike) ter vgrajenim obstoječim keramičnim koritom za vzgojiteljico, 2 novi mešalni bateriji ter z nova sifona, komplento s priklopom na vodovod in kanalizacijo.</t>
  </si>
  <si>
    <t>Demontaža obstoječega pulta z omarico dim. 160 x 46 cm, višine 40 cm, montirano 20 cm nad tlemi, skupaj z odklopom 2 sifonov ter 2 mešalnih baterij. Korito za vzgojiteljico  se uporabi za vgradnjo v nov pult, korito za otoke se ne vgrajuje nazaj.</t>
  </si>
  <si>
    <t>Izvedba platoja iz  metličenega  betona med obema ograjama (novo in staro. V ceni zajeti odstranitev obstoječega humusa, vgraditev novega tampona, izvedba Ab plošče s  finalno obdelavo z metličenjem, vključno s potrebnim opažem in odvozom odvečnega materiala. Plato bo dim. cca. 0,50 x 6,00 m + 1,00 x 4,00 m.</t>
  </si>
  <si>
    <t xml:space="preserve">Dobava in montaža lesene ograje okoli hidranta. Ograja mora biti postavljena v oddaljenosti vsaj 1,00 m od hidranta na vseh straneh, lahko je fiksna, brez vrat. Izdelana mora biti iz masivnih nosilnih stebrov dim. 15 x 15 cm, povezovalne konstrukcije 2 x 15 / 3 cm ter vertikalnih desk ograje, zgoraj zaokrožene.  Višina ograje 80 cm, Barvano z UV obstojnim lazurnim premazom po izbiri projektanta. </t>
  </si>
  <si>
    <t>Dekorativni omet: SILIKONSKI GLAJEN OMET 2,0 mm (odtenek I - IV. cenovni razred v sivi barvi).</t>
  </si>
  <si>
    <t>ASFALTIRANJE POTI GLAVNEGA VHODA</t>
  </si>
  <si>
    <t xml:space="preserve">Odstranitev obstoječega dotrajanega asfalta poti do gravnega vhoda, širina poti, kjer se odstranjuje asfalt 2,00 m debelina asfalta predvidoma 5+3 cm, odvoz na stalno deponijo. </t>
  </si>
  <si>
    <t>Asfaltiranih površin poti do glavnega vhoda:
-  nosilna plast - sloj bitudrobirja, v AC 16 base B 50/70 A4, v debelini 5 cm
- obrabno - zaporna plast - bitumenskega betona, AC 4 surf B 70/100 A4, v debelini 3 cm
Obračun po m2 neto izvedenega asfaltiranja.  Robniki, ki omejujejo pot ostanejo obstoječi!  V ceni zajeti eventuelno potrebno sanacijo podlage.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</si>
</sst>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4">
    <numFmt numFmtId="164" formatCode="_-* #,##0.00\ _€_-;\-* #,##0.00\ _€_-;_-* &quot;-&quot;??\ _€_-;_-@_-"/>
    <numFmt numFmtId="165" formatCode="[$-424]General"/>
    <numFmt numFmtId="166" formatCode="#,##0.00\ _S_I_T"/>
    <numFmt numFmtId="167" formatCode="#,##0.00\ &quot;€&quot;"/>
  </numFmts>
  <fonts count="53" x14ac:knownFonts="1">
    <font>
      <sz val="10"/>
      <name val="Arial"/>
      <charset val="238"/>
    </font>
    <font>
      <sz val="11"/>
      <color theme="1"/>
      <name val="Calibri"/>
      <family val="2"/>
      <charset val="238"/>
      <scheme val="minor"/>
    </font>
    <font>
      <b/>
      <sz val="10"/>
      <name val="Arial"/>
      <family val="2"/>
      <charset val="238"/>
    </font>
    <font>
      <sz val="10"/>
      <name val="Arial"/>
      <family val="2"/>
      <charset val="238"/>
    </font>
    <font>
      <b/>
      <u/>
      <sz val="10"/>
      <name val="Arial"/>
      <family val="2"/>
      <charset val="238"/>
    </font>
    <font>
      <sz val="12"/>
      <name val="Times New Roman CE"/>
      <family val="1"/>
      <charset val="238"/>
    </font>
    <font>
      <b/>
      <sz val="12"/>
      <name val="Times New Roman CE"/>
      <charset val="238"/>
    </font>
    <font>
      <b/>
      <sz val="16"/>
      <name val="Times New Roman CE"/>
      <family val="1"/>
      <charset val="238"/>
    </font>
    <font>
      <sz val="10"/>
      <color indexed="8"/>
      <name val="Arial"/>
      <family val="2"/>
      <charset val="238"/>
    </font>
    <font>
      <b/>
      <sz val="10"/>
      <color rgb="FFFF0000"/>
      <name val="Arial"/>
      <family val="2"/>
      <charset val="238"/>
    </font>
    <font>
      <b/>
      <sz val="11"/>
      <color rgb="FFFF0000"/>
      <name val="Arial"/>
      <family val="2"/>
      <charset val="238"/>
    </font>
    <font>
      <sz val="11"/>
      <color rgb="FF000000"/>
      <name val="Garamond"/>
      <family val="1"/>
      <charset val="238"/>
    </font>
    <font>
      <sz val="10"/>
      <color rgb="FFFF0000"/>
      <name val="Calibri"/>
      <family val="2"/>
      <charset val="238"/>
      <scheme val="minor"/>
    </font>
    <font>
      <sz val="10"/>
      <name val="Calibri"/>
      <family val="2"/>
      <charset val="238"/>
      <scheme val="minor"/>
    </font>
    <font>
      <b/>
      <sz val="10"/>
      <color rgb="FFFF0000"/>
      <name val="Calibri"/>
      <family val="2"/>
      <charset val="238"/>
      <scheme val="minor"/>
    </font>
    <font>
      <b/>
      <sz val="10"/>
      <name val="Calibri"/>
      <family val="2"/>
      <charset val="238"/>
      <scheme val="minor"/>
    </font>
    <font>
      <u/>
      <sz val="10"/>
      <name val="Calibri"/>
      <family val="2"/>
      <charset val="238"/>
      <scheme val="minor"/>
    </font>
    <font>
      <b/>
      <sz val="13"/>
      <name val="Calibri"/>
      <family val="2"/>
      <charset val="238"/>
      <scheme val="minor"/>
    </font>
    <font>
      <b/>
      <sz val="11"/>
      <name val="Calibri"/>
      <family val="2"/>
      <charset val="238"/>
      <scheme val="minor"/>
    </font>
    <font>
      <sz val="12"/>
      <color rgb="FFFF0000"/>
      <name val="Calibri"/>
      <family val="2"/>
      <charset val="238"/>
      <scheme val="minor"/>
    </font>
    <font>
      <sz val="10"/>
      <name val="Arial"/>
      <family val="2"/>
      <charset val="238"/>
    </font>
    <font>
      <b/>
      <sz val="12"/>
      <name val="Calibri"/>
      <family val="2"/>
      <charset val="238"/>
      <scheme val="minor"/>
    </font>
    <font>
      <sz val="11"/>
      <name val="Times New Roman CE"/>
      <charset val="238"/>
    </font>
    <font>
      <sz val="12"/>
      <name val="Calibri"/>
      <family val="2"/>
      <charset val="238"/>
      <scheme val="minor"/>
    </font>
    <font>
      <b/>
      <sz val="12"/>
      <color rgb="FFFF0000"/>
      <name val="Arial"/>
      <family val="2"/>
      <charset val="238"/>
    </font>
    <font>
      <sz val="12"/>
      <name val="Arial"/>
      <family val="2"/>
      <charset val="238"/>
    </font>
    <font>
      <b/>
      <sz val="14"/>
      <name val="Calibri"/>
      <family val="2"/>
      <charset val="238"/>
      <scheme val="minor"/>
    </font>
    <font>
      <sz val="14"/>
      <name val="Calibri"/>
      <family val="2"/>
      <charset val="238"/>
      <scheme val="minor"/>
    </font>
    <font>
      <b/>
      <sz val="14"/>
      <color rgb="FFFF0000"/>
      <name val="Arial"/>
      <family val="2"/>
      <charset val="238"/>
    </font>
    <font>
      <b/>
      <sz val="16"/>
      <name val="Calibri"/>
      <family val="2"/>
      <charset val="238"/>
      <scheme val="minor"/>
    </font>
    <font>
      <sz val="10"/>
      <name val="Calibri"/>
      <family val="2"/>
      <scheme val="minor"/>
    </font>
    <font>
      <b/>
      <sz val="10"/>
      <name val="Calibri"/>
      <family val="2"/>
      <scheme val="minor"/>
    </font>
    <font>
      <b/>
      <sz val="12"/>
      <name val="Calibri"/>
      <family val="2"/>
      <scheme val="minor"/>
    </font>
    <font>
      <sz val="10"/>
      <name val="Arial"/>
      <family val="2"/>
    </font>
    <font>
      <u/>
      <sz val="10"/>
      <name val="Calibri"/>
      <family val="2"/>
      <scheme val="minor"/>
    </font>
    <font>
      <sz val="10"/>
      <color rgb="FFFF0000"/>
      <name val="Calibri"/>
      <family val="2"/>
      <scheme val="minor"/>
    </font>
    <font>
      <sz val="10"/>
      <color rgb="FFFF0000"/>
      <name val="Arial"/>
      <family val="2"/>
      <charset val="238"/>
    </font>
    <font>
      <b/>
      <sz val="11"/>
      <name val="Calibri"/>
      <family val="2"/>
      <scheme val="minor"/>
    </font>
    <font>
      <b/>
      <u/>
      <sz val="10"/>
      <name val="Calibri"/>
      <family val="2"/>
      <scheme val="minor"/>
    </font>
    <font>
      <b/>
      <u/>
      <sz val="11"/>
      <name val="Calibri"/>
      <family val="2"/>
      <scheme val="minor"/>
    </font>
    <font>
      <sz val="10"/>
      <name val="Times New Roman"/>
      <family val="1"/>
      <charset val="238"/>
    </font>
    <font>
      <sz val="10"/>
      <color rgb="FF000000"/>
      <name val="Arial"/>
      <family val="2"/>
      <charset val="238"/>
    </font>
    <font>
      <sz val="11"/>
      <color rgb="FF9C6500"/>
      <name val="Calibri"/>
      <family val="2"/>
      <charset val="238"/>
      <scheme val="minor"/>
    </font>
    <font>
      <sz val="10"/>
      <name val="Arial CE"/>
      <charset val="238"/>
    </font>
    <font>
      <sz val="11"/>
      <color rgb="FFFF0000"/>
      <name val="Calibri"/>
      <family val="2"/>
      <charset val="238"/>
      <scheme val="minor"/>
    </font>
    <font>
      <sz val="11"/>
      <name val="Calibri"/>
      <family val="2"/>
      <scheme val="minor"/>
    </font>
    <font>
      <sz val="11"/>
      <color rgb="FFFF0000"/>
      <name val="Calibri"/>
      <family val="2"/>
      <scheme val="minor"/>
    </font>
    <font>
      <b/>
      <sz val="11"/>
      <color rgb="FFFF0000"/>
      <name val="Calibri"/>
      <family val="2"/>
      <scheme val="minor"/>
    </font>
    <font>
      <b/>
      <u/>
      <sz val="11"/>
      <color rgb="FFFF0000"/>
      <name val="Calibri"/>
      <family val="2"/>
      <scheme val="minor"/>
    </font>
    <font>
      <u/>
      <sz val="11"/>
      <name val="Calibri"/>
      <family val="2"/>
      <scheme val="minor"/>
    </font>
    <font>
      <sz val="11"/>
      <name val="Calibri"/>
      <family val="2"/>
      <charset val="238"/>
      <scheme val="minor"/>
    </font>
    <font>
      <u/>
      <sz val="11"/>
      <name val="Calibri"/>
      <family val="2"/>
      <charset val="238"/>
      <scheme val="minor"/>
    </font>
    <font>
      <b/>
      <sz val="11"/>
      <color rgb="FFFF0000"/>
      <name val="Calibri"/>
      <family val="2"/>
    </font>
  </fonts>
  <fills count="5">
    <fill>
      <patternFill patternType="none"/>
    </fill>
    <fill>
      <patternFill patternType="gray125"/>
    </fill>
    <fill>
      <patternFill patternType="solid">
        <fgColor theme="0" tint="-0.14999847407452621"/>
        <bgColor indexed="64"/>
      </patternFill>
    </fill>
    <fill>
      <patternFill patternType="solid">
        <fgColor rgb="FFFFFFCC"/>
        <bgColor indexed="64"/>
      </patternFill>
    </fill>
    <fill>
      <patternFill patternType="solid">
        <fgColor rgb="FFFFEB9C"/>
      </patternFill>
    </fill>
  </fills>
  <borders count="9">
    <border>
      <left/>
      <right/>
      <top/>
      <bottom/>
      <diagonal/>
    </border>
    <border>
      <left/>
      <right/>
      <top style="thin">
        <color indexed="64"/>
      </top>
      <bottom style="medium">
        <color indexed="64"/>
      </bottom>
      <diagonal/>
    </border>
    <border>
      <left/>
      <right/>
      <top style="thin">
        <color indexed="64"/>
      </top>
      <bottom style="double">
        <color indexed="64"/>
      </bottom>
      <diagonal/>
    </border>
    <border>
      <left/>
      <right/>
      <top style="medium">
        <color indexed="64"/>
      </top>
      <bottom style="medium">
        <color indexed="64"/>
      </bottom>
      <diagonal/>
    </border>
    <border>
      <left style="medium">
        <color indexed="64"/>
      </left>
      <right/>
      <top style="medium">
        <color indexed="64"/>
      </top>
      <bottom style="medium">
        <color indexed="64"/>
      </bottom>
      <diagonal/>
    </border>
    <border>
      <left/>
      <right style="medium">
        <color indexed="64"/>
      </right>
      <top style="medium">
        <color indexed="64"/>
      </top>
      <bottom style="medium">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s>
  <cellStyleXfs count="10">
    <xf numFmtId="0" fontId="0" fillId="0" borderId="0"/>
    <xf numFmtId="165" fontId="11" fillId="0" borderId="0" applyBorder="0" applyProtection="0"/>
    <xf numFmtId="164" fontId="20" fillId="0" borderId="0" applyFont="0" applyFill="0" applyBorder="0" applyAlignment="0" applyProtection="0"/>
    <xf numFmtId="166" fontId="22" fillId="0" borderId="0"/>
    <xf numFmtId="0" fontId="33" fillId="0" borderId="0"/>
    <xf numFmtId="165" fontId="41" fillId="0" borderId="0" applyBorder="0" applyProtection="0"/>
    <xf numFmtId="0" fontId="42" fillId="4" borderId="0" applyNumberFormat="0" applyBorder="0" applyAlignment="0" applyProtection="0"/>
    <xf numFmtId="0" fontId="40" fillId="0" borderId="0"/>
    <xf numFmtId="0" fontId="1" fillId="0" borderId="0"/>
    <xf numFmtId="0" fontId="43" fillId="0" borderId="0"/>
  </cellStyleXfs>
  <cellXfs count="160">
    <xf numFmtId="0" fontId="0" fillId="0" borderId="0" xfId="0"/>
    <xf numFmtId="0" fontId="4" fillId="0" borderId="0" xfId="0" applyFont="1"/>
    <xf numFmtId="0" fontId="2" fillId="0" borderId="0" xfId="0" applyFont="1" applyBorder="1"/>
    <xf numFmtId="0" fontId="0" fillId="0" borderId="0" xfId="0" applyBorder="1"/>
    <xf numFmtId="0" fontId="0" fillId="0" borderId="0" xfId="0" applyAlignment="1">
      <alignment wrapText="1"/>
    </xf>
    <xf numFmtId="0" fontId="5" fillId="0" borderId="0" xfId="0" applyFont="1"/>
    <xf numFmtId="0" fontId="0" fillId="0" borderId="0" xfId="0" applyAlignment="1">
      <alignment vertical="top"/>
    </xf>
    <xf numFmtId="0" fontId="6" fillId="0" borderId="0" xfId="0" applyFont="1"/>
    <xf numFmtId="0" fontId="7" fillId="0" borderId="0" xfId="0" applyFont="1" applyAlignment="1">
      <alignment vertical="top"/>
    </xf>
    <xf numFmtId="0" fontId="7" fillId="0" borderId="0" xfId="0" applyFont="1" applyAlignment="1">
      <alignment wrapText="1"/>
    </xf>
    <xf numFmtId="0" fontId="7" fillId="0" borderId="0" xfId="0" applyFont="1"/>
    <xf numFmtId="0" fontId="8" fillId="0" borderId="0" xfId="0" applyFont="1" applyFill="1" applyAlignment="1" applyProtection="1">
      <alignment vertical="top" wrapText="1"/>
      <protection locked="0"/>
    </xf>
    <xf numFmtId="0" fontId="3" fillId="0" borderId="0" xfId="0" applyFont="1" applyAlignment="1">
      <alignment wrapText="1"/>
    </xf>
    <xf numFmtId="0" fontId="3" fillId="0" borderId="0" xfId="0" applyFont="1"/>
    <xf numFmtId="0" fontId="9" fillId="0" borderId="0" xfId="0" applyFont="1" applyBorder="1" applyProtection="1"/>
    <xf numFmtId="0" fontId="10" fillId="0" borderId="0" xfId="0" applyFont="1" applyBorder="1" applyProtection="1"/>
    <xf numFmtId="0" fontId="2" fillId="0" borderId="0" xfId="0" applyFont="1" applyBorder="1" applyProtection="1"/>
    <xf numFmtId="4" fontId="13" fillId="0" borderId="0" xfId="0" applyNumberFormat="1" applyFont="1" applyFill="1" applyAlignment="1" applyProtection="1">
      <alignment horizontal="right" vertical="top"/>
    </xf>
    <xf numFmtId="4" fontId="13" fillId="0" borderId="0" xfId="0" applyNumberFormat="1" applyFont="1" applyAlignment="1" applyProtection="1">
      <alignment horizontal="right" vertical="top"/>
    </xf>
    <xf numFmtId="0" fontId="12" fillId="0" borderId="0" xfId="0" applyNumberFormat="1" applyFont="1" applyAlignment="1" applyProtection="1">
      <alignment horizontal="justify" vertical="top" wrapText="1"/>
    </xf>
    <xf numFmtId="49" fontId="13" fillId="0" borderId="0" xfId="0" applyNumberFormat="1" applyFont="1" applyFill="1" applyBorder="1" applyAlignment="1" applyProtection="1">
      <alignment vertical="top"/>
    </xf>
    <xf numFmtId="49" fontId="13" fillId="0" borderId="0" xfId="0" applyNumberFormat="1" applyFont="1" applyFill="1" applyBorder="1" applyAlignment="1" applyProtection="1">
      <alignment horizontal="justify" vertical="top"/>
    </xf>
    <xf numFmtId="49" fontId="14" fillId="0" borderId="0" xfId="0" applyNumberFormat="1" applyFont="1" applyFill="1" applyBorder="1" applyAlignment="1" applyProtection="1">
      <alignment horizontal="justify" vertical="top"/>
    </xf>
    <xf numFmtId="49" fontId="13" fillId="0" borderId="0" xfId="0" applyNumberFormat="1" applyFont="1" applyFill="1" applyBorder="1" applyAlignment="1" applyProtection="1">
      <alignment horizontal="right" vertical="top"/>
    </xf>
    <xf numFmtId="0" fontId="16" fillId="0" borderId="0" xfId="0" applyFont="1" applyFill="1" applyAlignment="1" applyProtection="1">
      <alignment vertical="top"/>
    </xf>
    <xf numFmtId="0" fontId="13" fillId="0" borderId="0" xfId="0" applyFont="1" applyFill="1" applyAlignment="1" applyProtection="1">
      <alignment vertical="top"/>
    </xf>
    <xf numFmtId="0" fontId="12" fillId="0" borderId="0" xfId="0" applyFont="1" applyFill="1" applyAlignment="1" applyProtection="1">
      <alignment vertical="top"/>
    </xf>
    <xf numFmtId="0" fontId="15" fillId="0" borderId="0" xfId="0" applyFont="1" applyFill="1" applyBorder="1" applyAlignment="1" applyProtection="1">
      <alignment vertical="top"/>
    </xf>
    <xf numFmtId="0" fontId="13" fillId="0" borderId="0" xfId="0" applyFont="1" applyFill="1" applyBorder="1" applyAlignment="1" applyProtection="1">
      <alignment vertical="top"/>
    </xf>
    <xf numFmtId="0" fontId="16" fillId="0" borderId="0" xfId="0" applyFont="1" applyFill="1" applyBorder="1" applyAlignment="1" applyProtection="1">
      <alignment vertical="top"/>
    </xf>
    <xf numFmtId="4" fontId="13" fillId="0" borderId="0" xfId="0" applyNumberFormat="1" applyFont="1" applyFill="1" applyAlignment="1" applyProtection="1">
      <alignment horizontal="right" vertical="top"/>
      <protection locked="0"/>
    </xf>
    <xf numFmtId="4" fontId="13" fillId="0" borderId="2" xfId="0" applyNumberFormat="1" applyFont="1" applyBorder="1" applyAlignment="1" applyProtection="1">
      <alignment horizontal="right" vertical="top"/>
    </xf>
    <xf numFmtId="4" fontId="13" fillId="0" borderId="2" xfId="0" applyNumberFormat="1" applyFont="1" applyBorder="1" applyAlignment="1" applyProtection="1">
      <alignment horizontal="right" vertical="top"/>
      <protection locked="0"/>
    </xf>
    <xf numFmtId="4" fontId="13" fillId="0" borderId="0" xfId="0" applyNumberFormat="1" applyFont="1" applyFill="1" applyBorder="1" applyAlignment="1" applyProtection="1">
      <alignment horizontal="right" vertical="top"/>
      <protection locked="0"/>
    </xf>
    <xf numFmtId="4" fontId="13" fillId="0" borderId="2" xfId="0" applyNumberFormat="1" applyFont="1" applyFill="1" applyBorder="1" applyAlignment="1" applyProtection="1">
      <alignment horizontal="right" vertical="top"/>
    </xf>
    <xf numFmtId="4" fontId="13" fillId="0" borderId="0" xfId="0" applyNumberFormat="1" applyFont="1" applyFill="1" applyAlignment="1" applyProtection="1">
      <alignment horizontal="right" vertical="top" wrapText="1"/>
      <protection locked="0"/>
    </xf>
    <xf numFmtId="4" fontId="13" fillId="0" borderId="0" xfId="0" applyNumberFormat="1" applyFont="1" applyAlignment="1" applyProtection="1">
      <alignment horizontal="right" vertical="top"/>
      <protection locked="0"/>
    </xf>
    <xf numFmtId="4" fontId="13" fillId="0" borderId="0" xfId="0" applyNumberFormat="1" applyFont="1" applyBorder="1" applyAlignment="1" applyProtection="1">
      <alignment horizontal="right" vertical="top"/>
      <protection locked="0"/>
    </xf>
    <xf numFmtId="49" fontId="13" fillId="0" borderId="0" xfId="0" applyNumberFormat="1" applyFont="1" applyBorder="1" applyAlignment="1" applyProtection="1">
      <alignment vertical="top"/>
    </xf>
    <xf numFmtId="4" fontId="15" fillId="0" borderId="2" xfId="0" applyNumberFormat="1" applyFont="1" applyBorder="1" applyAlignment="1" applyProtection="1">
      <alignment horizontal="right" vertical="top"/>
      <protection locked="0"/>
    </xf>
    <xf numFmtId="4" fontId="15" fillId="0" borderId="0" xfId="0" applyNumberFormat="1" applyFont="1" applyBorder="1" applyAlignment="1" applyProtection="1">
      <alignment horizontal="right" vertical="top"/>
      <protection locked="0"/>
    </xf>
    <xf numFmtId="4" fontId="19" fillId="0" borderId="7" xfId="0" applyNumberFormat="1" applyFont="1" applyBorder="1" applyAlignment="1" applyProtection="1">
      <alignment horizontal="right" vertical="center"/>
    </xf>
    <xf numFmtId="4" fontId="19" fillId="0" borderId="7" xfId="0" applyNumberFormat="1" applyFont="1" applyBorder="1" applyAlignment="1" applyProtection="1">
      <alignment horizontal="right" vertical="center"/>
      <protection locked="0"/>
    </xf>
    <xf numFmtId="4" fontId="19" fillId="0" borderId="8" xfId="0" applyNumberFormat="1" applyFont="1" applyBorder="1" applyAlignment="1" applyProtection="1">
      <alignment horizontal="right" vertical="center"/>
      <protection locked="0"/>
    </xf>
    <xf numFmtId="4" fontId="19" fillId="0" borderId="0" xfId="0" applyNumberFormat="1" applyFont="1" applyBorder="1" applyAlignment="1" applyProtection="1">
      <alignment horizontal="right" vertical="center"/>
    </xf>
    <xf numFmtId="4" fontId="19" fillId="0" borderId="0" xfId="0" applyNumberFormat="1" applyFont="1" applyBorder="1" applyAlignment="1" applyProtection="1">
      <alignment horizontal="right" vertical="center"/>
      <protection locked="0"/>
    </xf>
    <xf numFmtId="0" fontId="15" fillId="0" borderId="0" xfId="0" applyFont="1" applyBorder="1" applyAlignment="1" applyProtection="1">
      <alignment vertical="top"/>
    </xf>
    <xf numFmtId="0" fontId="24" fillId="0" borderId="0" xfId="0" applyFont="1" applyBorder="1" applyProtection="1"/>
    <xf numFmtId="4" fontId="23" fillId="0" borderId="0" xfId="0" applyNumberFormat="1" applyFont="1" applyFill="1" applyBorder="1" applyAlignment="1" applyProtection="1">
      <alignment horizontal="right" vertical="top"/>
      <protection locked="0"/>
    </xf>
    <xf numFmtId="0" fontId="25" fillId="0" borderId="0" xfId="0" applyFont="1" applyBorder="1" applyProtection="1"/>
    <xf numFmtId="4" fontId="23" fillId="0" borderId="1" xfId="0" applyNumberFormat="1" applyFont="1" applyFill="1" applyBorder="1" applyAlignment="1" applyProtection="1">
      <alignment horizontal="right" vertical="top"/>
      <protection locked="0"/>
    </xf>
    <xf numFmtId="4" fontId="21" fillId="0" borderId="1" xfId="0" applyNumberFormat="1" applyFont="1" applyBorder="1" applyAlignment="1" applyProtection="1">
      <alignment horizontal="right" vertical="top"/>
      <protection locked="0"/>
    </xf>
    <xf numFmtId="164" fontId="21" fillId="0" borderId="0" xfId="2" applyFont="1" applyFill="1" applyBorder="1" applyAlignment="1" applyProtection="1">
      <alignment horizontal="right" vertical="top"/>
      <protection locked="0"/>
    </xf>
    <xf numFmtId="164" fontId="23" fillId="0" borderId="0" xfId="2" applyFont="1" applyBorder="1" applyAlignment="1" applyProtection="1">
      <alignment horizontal="right" vertical="top"/>
      <protection locked="0"/>
    </xf>
    <xf numFmtId="4" fontId="21" fillId="0" borderId="7" xfId="0" applyNumberFormat="1" applyFont="1" applyFill="1" applyBorder="1" applyAlignment="1" applyProtection="1">
      <alignment horizontal="right" vertical="top"/>
      <protection locked="0"/>
    </xf>
    <xf numFmtId="0" fontId="0" fillId="0" borderId="0" xfId="0" applyProtection="1">
      <protection locked="0"/>
    </xf>
    <xf numFmtId="0" fontId="13" fillId="0" borderId="0" xfId="0" applyNumberFormat="1" applyFont="1" applyFill="1" applyAlignment="1" applyProtection="1">
      <alignment horizontal="justify" vertical="top" wrapText="1"/>
      <protection locked="0"/>
    </xf>
    <xf numFmtId="4" fontId="23" fillId="2" borderId="3" xfId="0" applyNumberFormat="1" applyFont="1" applyFill="1" applyBorder="1" applyAlignment="1" applyProtection="1">
      <alignment horizontal="right" vertical="center"/>
      <protection locked="0"/>
    </xf>
    <xf numFmtId="4" fontId="21" fillId="2" borderId="5" xfId="0" applyNumberFormat="1" applyFont="1" applyFill="1" applyBorder="1" applyAlignment="1" applyProtection="1">
      <alignment horizontal="right" vertical="center"/>
      <protection locked="0"/>
    </xf>
    <xf numFmtId="0" fontId="24" fillId="0" borderId="0" xfId="0" applyFont="1" applyBorder="1" applyAlignment="1" applyProtection="1">
      <alignment vertical="center"/>
    </xf>
    <xf numFmtId="0" fontId="28" fillId="0" borderId="0" xfId="0" applyFont="1" applyBorder="1" applyAlignment="1" applyProtection="1">
      <alignment vertical="center"/>
    </xf>
    <xf numFmtId="0" fontId="15" fillId="0" borderId="0" xfId="0" applyNumberFormat="1" applyFont="1" applyBorder="1" applyAlignment="1" applyProtection="1">
      <alignment horizontal="left" vertical="top" wrapText="1"/>
    </xf>
    <xf numFmtId="49" fontId="13" fillId="0" borderId="0" xfId="0" applyNumberFormat="1" applyFont="1" applyBorder="1" applyAlignment="1" applyProtection="1">
      <alignment horizontal="right" vertical="top"/>
    </xf>
    <xf numFmtId="0" fontId="30" fillId="0" borderId="0" xfId="0" applyFont="1"/>
    <xf numFmtId="164" fontId="32" fillId="0" borderId="7" xfId="2" applyFont="1" applyBorder="1" applyAlignment="1" applyProtection="1">
      <alignment horizontal="right" vertical="top"/>
      <protection locked="0"/>
    </xf>
    <xf numFmtId="49" fontId="13" fillId="0" borderId="0" xfId="0" applyNumberFormat="1" applyFont="1" applyBorder="1" applyAlignment="1" applyProtection="1">
      <alignment vertical="top"/>
      <protection locked="0"/>
    </xf>
    <xf numFmtId="0" fontId="15" fillId="0" borderId="0" xfId="0" applyNumberFormat="1" applyFont="1" applyFill="1" applyAlignment="1" applyProtection="1">
      <alignment vertical="top" wrapText="1"/>
      <protection locked="0"/>
    </xf>
    <xf numFmtId="0" fontId="14" fillId="0" borderId="0" xfId="0" applyNumberFormat="1" applyFont="1" applyFill="1" applyAlignment="1" applyProtection="1">
      <alignment vertical="top" wrapText="1"/>
      <protection locked="0"/>
    </xf>
    <xf numFmtId="49" fontId="27" fillId="3" borderId="4" xfId="0" applyNumberFormat="1" applyFont="1" applyFill="1" applyBorder="1" applyAlignment="1" applyProtection="1">
      <alignment vertical="center"/>
      <protection locked="0"/>
    </xf>
    <xf numFmtId="0" fontId="12" fillId="0" borderId="0" xfId="0" applyNumberFormat="1" applyFont="1" applyFill="1" applyAlignment="1" applyProtection="1">
      <alignment horizontal="justify" vertical="top" wrapText="1"/>
      <protection locked="0"/>
    </xf>
    <xf numFmtId="0" fontId="14" fillId="0" borderId="0" xfId="0" applyNumberFormat="1" applyFont="1" applyFill="1" applyAlignment="1" applyProtection="1">
      <alignment horizontal="justify" vertical="top" wrapText="1"/>
      <protection locked="0"/>
    </xf>
    <xf numFmtId="0" fontId="21" fillId="0" borderId="0" xfId="0" applyNumberFormat="1" applyFont="1" applyFill="1" applyAlignment="1" applyProtection="1">
      <alignment horizontal="justify" vertical="top" wrapText="1"/>
      <protection locked="0"/>
    </xf>
    <xf numFmtId="49" fontId="23" fillId="0" borderId="0" xfId="0" applyNumberFormat="1" applyFont="1" applyBorder="1" applyAlignment="1" applyProtection="1">
      <alignment vertical="top"/>
      <protection locked="0"/>
    </xf>
    <xf numFmtId="0" fontId="23" fillId="0" borderId="0" xfId="0" applyNumberFormat="1" applyFont="1" applyFill="1" applyBorder="1" applyAlignment="1" applyProtection="1">
      <alignment horizontal="justify" vertical="top" wrapText="1"/>
      <protection locked="0"/>
    </xf>
    <xf numFmtId="0" fontId="21" fillId="0" borderId="7" xfId="0" applyNumberFormat="1" applyFont="1" applyFill="1" applyBorder="1" applyAlignment="1" applyProtection="1">
      <alignment horizontal="justify" vertical="top" wrapText="1"/>
      <protection locked="0"/>
    </xf>
    <xf numFmtId="49" fontId="21" fillId="0" borderId="6" xfId="0" applyNumberFormat="1" applyFont="1" applyBorder="1" applyAlignment="1" applyProtection="1">
      <alignment vertical="top"/>
      <protection locked="0"/>
    </xf>
    <xf numFmtId="49" fontId="23" fillId="0" borderId="1" xfId="0" applyNumberFormat="1" applyFont="1" applyBorder="1" applyAlignment="1" applyProtection="1">
      <alignment vertical="top"/>
      <protection locked="0"/>
    </xf>
    <xf numFmtId="0" fontId="21" fillId="0" borderId="1" xfId="0" applyNumberFormat="1" applyFont="1" applyFill="1" applyBorder="1" applyAlignment="1" applyProtection="1">
      <alignment horizontal="justify" vertical="top" wrapText="1"/>
      <protection locked="0"/>
    </xf>
    <xf numFmtId="0" fontId="15" fillId="0" borderId="0" xfId="0" applyNumberFormat="1" applyFont="1" applyFill="1" applyBorder="1" applyAlignment="1" applyProtection="1">
      <alignment horizontal="justify" vertical="top" wrapText="1"/>
      <protection locked="0"/>
    </xf>
    <xf numFmtId="49" fontId="23" fillId="2" borderId="4" xfId="0" applyNumberFormat="1" applyFont="1" applyFill="1" applyBorder="1" applyAlignment="1" applyProtection="1">
      <alignment vertical="center"/>
      <protection locked="0"/>
    </xf>
    <xf numFmtId="0" fontId="26" fillId="2" borderId="3" xfId="0" applyNumberFormat="1" applyFont="1" applyFill="1" applyBorder="1" applyAlignment="1" applyProtection="1">
      <alignment horizontal="justify" vertical="center" wrapText="1"/>
      <protection locked="0"/>
    </xf>
    <xf numFmtId="0" fontId="14" fillId="0" borderId="0" xfId="0" applyNumberFormat="1" applyFont="1" applyFill="1" applyBorder="1" applyAlignment="1" applyProtection="1">
      <alignment horizontal="justify" vertical="top" wrapText="1"/>
      <protection locked="0"/>
    </xf>
    <xf numFmtId="167" fontId="13" fillId="0" borderId="0" xfId="0" applyNumberFormat="1" applyFont="1" applyFill="1" applyAlignment="1" applyProtection="1">
      <alignment horizontal="right" vertical="top"/>
      <protection locked="0"/>
    </xf>
    <xf numFmtId="167" fontId="15" fillId="0" borderId="0" xfId="0" applyNumberFormat="1" applyFont="1" applyBorder="1" applyAlignment="1" applyProtection="1">
      <alignment vertical="top"/>
      <protection locked="0"/>
    </xf>
    <xf numFmtId="49" fontId="13" fillId="0" borderId="0" xfId="0" applyNumberFormat="1" applyFont="1" applyFill="1" applyBorder="1" applyAlignment="1" applyProtection="1">
      <alignment horizontal="left" vertical="center"/>
    </xf>
    <xf numFmtId="49" fontId="30" fillId="0" borderId="0" xfId="0" applyNumberFormat="1" applyFont="1" applyFill="1" applyBorder="1" applyAlignment="1" applyProtection="1">
      <alignment vertical="top"/>
    </xf>
    <xf numFmtId="4" fontId="30" fillId="0" borderId="0" xfId="0" applyNumberFormat="1" applyFont="1" applyFill="1"/>
    <xf numFmtId="49" fontId="35" fillId="0" borderId="0" xfId="0" applyNumberFormat="1" applyFont="1" applyFill="1" applyBorder="1" applyAlignment="1" applyProtection="1">
      <alignment vertical="top"/>
    </xf>
    <xf numFmtId="4" fontId="30" fillId="0" borderId="0" xfId="0" applyNumberFormat="1" applyFont="1" applyFill="1" applyAlignment="1" applyProtection="1"/>
    <xf numFmtId="0" fontId="30" fillId="0" borderId="0" xfId="0" applyFont="1" applyAlignment="1">
      <alignment horizontal="left" vertical="center"/>
    </xf>
    <xf numFmtId="4" fontId="30" fillId="0" borderId="0" xfId="0" applyNumberFormat="1" applyFont="1" applyFill="1" applyAlignment="1" applyProtection="1">
      <protection locked="0"/>
    </xf>
    <xf numFmtId="2" fontId="30" fillId="0" borderId="0" xfId="0" applyNumberFormat="1" applyFont="1" applyFill="1" applyAlignment="1" applyProtection="1">
      <protection locked="0"/>
    </xf>
    <xf numFmtId="0" fontId="37" fillId="0" borderId="0" xfId="0" applyFont="1"/>
    <xf numFmtId="49" fontId="38" fillId="0" borderId="6" xfId="0" applyNumberFormat="1" applyFont="1" applyBorder="1" applyAlignment="1" applyProtection="1">
      <alignment horizontal="left" vertical="center"/>
    </xf>
    <xf numFmtId="4" fontId="30" fillId="0" borderId="0" xfId="0" applyNumberFormat="1" applyFont="1" applyFill="1" applyAlignment="1" applyProtection="1">
      <alignment wrapText="1"/>
    </xf>
    <xf numFmtId="49" fontId="39" fillId="0" borderId="6" xfId="0" applyNumberFormat="1" applyFont="1" applyBorder="1" applyAlignment="1" applyProtection="1">
      <alignment horizontal="left" vertical="center"/>
    </xf>
    <xf numFmtId="4" fontId="36" fillId="0" borderId="0" xfId="0" applyNumberFormat="1" applyFont="1" applyFill="1" applyAlignment="1" applyProtection="1">
      <alignment horizontal="right"/>
    </xf>
    <xf numFmtId="4" fontId="36" fillId="0" borderId="0" xfId="0" applyNumberFormat="1" applyFont="1" applyFill="1" applyAlignment="1" applyProtection="1">
      <alignment horizontal="right"/>
      <protection locked="0"/>
    </xf>
    <xf numFmtId="0" fontId="18" fillId="0" borderId="0" xfId="0" applyNumberFormat="1" applyFont="1" applyBorder="1" applyAlignment="1" applyProtection="1">
      <alignment horizontal="left" vertical="center" wrapText="1"/>
    </xf>
    <xf numFmtId="49" fontId="30" fillId="0" borderId="0" xfId="0" applyNumberFormat="1" applyFont="1" applyBorder="1" applyAlignment="1" applyProtection="1">
      <alignment horizontal="left" vertical="center"/>
    </xf>
    <xf numFmtId="49" fontId="34" fillId="0" borderId="0" xfId="0" applyNumberFormat="1" applyFont="1" applyBorder="1" applyAlignment="1" applyProtection="1">
      <alignment horizontal="left" vertical="center"/>
    </xf>
    <xf numFmtId="0" fontId="30" fillId="0" borderId="0" xfId="0" applyFont="1" applyBorder="1" applyAlignment="1" applyProtection="1">
      <alignment horizontal="left" vertical="center"/>
    </xf>
    <xf numFmtId="0" fontId="30" fillId="0" borderId="0" xfId="0" applyFont="1" applyFill="1" applyBorder="1" applyAlignment="1" applyProtection="1">
      <alignment horizontal="left" vertical="center"/>
    </xf>
    <xf numFmtId="49" fontId="30" fillId="0" borderId="0" xfId="0" applyNumberFormat="1" applyFont="1" applyFill="1" applyBorder="1" applyAlignment="1" applyProtection="1">
      <alignment horizontal="left" vertical="center"/>
    </xf>
    <xf numFmtId="16" fontId="30" fillId="0" borderId="0" xfId="0" applyNumberFormat="1" applyFont="1" applyAlignment="1">
      <alignment horizontal="left" vertical="center"/>
    </xf>
    <xf numFmtId="4" fontId="13" fillId="0" borderId="0" xfId="0" applyNumberFormat="1" applyFont="1" applyFill="1" applyBorder="1" applyAlignment="1" applyProtection="1">
      <alignment horizontal="right" vertical="top"/>
    </xf>
    <xf numFmtId="0" fontId="13" fillId="0" borderId="0" xfId="0" applyNumberFormat="1" applyFont="1" applyAlignment="1" applyProtection="1">
      <alignment horizontal="left" vertical="top" wrapText="1"/>
    </xf>
    <xf numFmtId="0" fontId="18" fillId="0" borderId="0" xfId="0" applyNumberFormat="1" applyFont="1" applyBorder="1" applyAlignment="1" applyProtection="1">
      <alignment horizontal="left" vertical="center" wrapText="1"/>
    </xf>
    <xf numFmtId="0" fontId="45" fillId="0" borderId="0" xfId="0" applyFont="1"/>
    <xf numFmtId="0" fontId="46" fillId="0" borderId="0" xfId="0" applyNumberFormat="1" applyFont="1" applyFill="1" applyAlignment="1" applyProtection="1">
      <alignment horizontal="justify" vertical="top" wrapText="1"/>
    </xf>
    <xf numFmtId="0" fontId="47" fillId="0" borderId="0" xfId="0" applyNumberFormat="1" applyFont="1" applyFill="1" applyAlignment="1" applyProtection="1">
      <alignment horizontal="justify" vertical="top" wrapText="1"/>
    </xf>
    <xf numFmtId="0" fontId="39" fillId="0" borderId="7" xfId="0" applyNumberFormat="1" applyFont="1" applyBorder="1" applyAlignment="1" applyProtection="1">
      <alignment horizontal="justify" vertical="center" wrapText="1"/>
    </xf>
    <xf numFmtId="0" fontId="48" fillId="0" borderId="0" xfId="0" applyNumberFormat="1" applyFont="1" applyBorder="1" applyAlignment="1" applyProtection="1">
      <alignment horizontal="justify" vertical="center" wrapText="1"/>
    </xf>
    <xf numFmtId="0" fontId="45" fillId="0" borderId="0" xfId="0" applyNumberFormat="1" applyFont="1" applyFill="1" applyAlignment="1" applyProtection="1">
      <alignment horizontal="justify" vertical="top" wrapText="1"/>
    </xf>
    <xf numFmtId="0" fontId="37" fillId="0" borderId="0" xfId="0" applyFont="1" applyBorder="1" applyAlignment="1" applyProtection="1">
      <alignment vertical="top"/>
    </xf>
    <xf numFmtId="0" fontId="37" fillId="0" borderId="0" xfId="0" applyNumberFormat="1" applyFont="1" applyFill="1" applyAlignment="1" applyProtection="1">
      <alignment horizontal="justify" vertical="top" wrapText="1"/>
    </xf>
    <xf numFmtId="0" fontId="37" fillId="0" borderId="2" xfId="0" applyNumberFormat="1" applyFont="1" applyBorder="1" applyAlignment="1" applyProtection="1">
      <alignment horizontal="justify" vertical="top" wrapText="1"/>
    </xf>
    <xf numFmtId="0" fontId="45" fillId="0" borderId="0" xfId="0" applyFont="1" applyFill="1" applyAlignment="1" applyProtection="1">
      <alignment horizontal="justify" vertical="top" wrapText="1"/>
    </xf>
    <xf numFmtId="0" fontId="50" fillId="0" borderId="0" xfId="0" applyNumberFormat="1" applyFont="1" applyFill="1" applyAlignment="1" applyProtection="1">
      <alignment horizontal="left" vertical="top" wrapText="1"/>
    </xf>
    <xf numFmtId="0" fontId="50" fillId="0" borderId="0" xfId="0" applyNumberFormat="1" applyFont="1" applyFill="1" applyAlignment="1" applyProtection="1">
      <alignment horizontal="justify" vertical="top" wrapText="1"/>
    </xf>
    <xf numFmtId="0" fontId="45" fillId="0" borderId="0" xfId="0" applyNumberFormat="1" applyFont="1" applyFill="1" applyAlignment="1" applyProtection="1">
      <alignment horizontal="justify" vertical="justify" wrapText="1"/>
    </xf>
    <xf numFmtId="0" fontId="45" fillId="0" borderId="0" xfId="0" applyFont="1" applyAlignment="1">
      <alignment wrapText="1"/>
    </xf>
    <xf numFmtId="0" fontId="45" fillId="0" borderId="0" xfId="0" applyFont="1" applyAlignment="1">
      <alignment vertical="top" wrapText="1"/>
    </xf>
    <xf numFmtId="0" fontId="50" fillId="0" borderId="0" xfId="0" applyNumberFormat="1" applyFont="1" applyAlignment="1" applyProtection="1">
      <alignment horizontal="justify" vertical="top" wrapText="1"/>
    </xf>
    <xf numFmtId="49" fontId="50" fillId="0" borderId="0" xfId="5" applyNumberFormat="1" applyFont="1" applyFill="1" applyAlignment="1" applyProtection="1">
      <alignment horizontal="justify" vertical="top" wrapText="1"/>
    </xf>
    <xf numFmtId="0" fontId="30" fillId="0" borderId="0" xfId="0" applyFont="1" applyAlignment="1">
      <alignment horizontal="right" vertical="center"/>
    </xf>
    <xf numFmtId="0" fontId="45" fillId="0" borderId="0" xfId="0" applyFont="1" applyAlignment="1">
      <alignment horizontal="right" vertical="center"/>
    </xf>
    <xf numFmtId="0" fontId="50" fillId="0" borderId="0" xfId="0" applyFont="1" applyAlignment="1">
      <alignment horizontal="justify" vertical="top" wrapText="1"/>
    </xf>
    <xf numFmtId="4" fontId="50" fillId="0" borderId="0" xfId="0" applyNumberFormat="1" applyFont="1" applyAlignment="1">
      <alignment horizontal="right" vertical="top"/>
    </xf>
    <xf numFmtId="4" fontId="44" fillId="0" borderId="0" xfId="0" applyNumberFormat="1" applyFont="1" applyAlignment="1" applyProtection="1">
      <alignment horizontal="right" vertical="top"/>
      <protection locked="0"/>
    </xf>
    <xf numFmtId="4" fontId="50" fillId="0" borderId="0" xfId="0" applyNumberFormat="1" applyFont="1" applyAlignment="1" applyProtection="1">
      <alignment horizontal="right" vertical="top"/>
      <protection locked="0"/>
    </xf>
    <xf numFmtId="0" fontId="18" fillId="0" borderId="0" xfId="0" applyFont="1" applyAlignment="1">
      <alignment vertical="top"/>
    </xf>
    <xf numFmtId="4" fontId="50" fillId="0" borderId="0" xfId="0" applyNumberFormat="1" applyFont="1" applyAlignment="1">
      <alignment vertical="top"/>
    </xf>
    <xf numFmtId="4" fontId="44" fillId="0" borderId="0" xfId="0" applyNumberFormat="1" applyFont="1" applyAlignment="1" applyProtection="1">
      <alignment vertical="top"/>
      <protection locked="0"/>
    </xf>
    <xf numFmtId="4" fontId="18" fillId="0" borderId="0" xfId="0" applyNumberFormat="1" applyFont="1" applyAlignment="1" applyProtection="1">
      <alignment vertical="top"/>
      <protection locked="0"/>
    </xf>
    <xf numFmtId="0" fontId="37" fillId="0" borderId="0" xfId="0" applyFont="1" applyAlignment="1">
      <alignment vertical="top" wrapText="1"/>
    </xf>
    <xf numFmtId="0" fontId="45" fillId="0" borderId="0" xfId="0" applyFont="1" applyAlignment="1">
      <alignment horizontal="justify" vertical="top" wrapText="1"/>
    </xf>
    <xf numFmtId="0" fontId="45" fillId="0" borderId="0" xfId="0" applyFont="1" applyAlignment="1">
      <alignment horizontal="left" vertical="center"/>
    </xf>
    <xf numFmtId="4" fontId="30" fillId="0" borderId="0" xfId="0" applyNumberFormat="1" applyFont="1" applyAlignment="1">
      <alignment vertical="top"/>
    </xf>
    <xf numFmtId="4" fontId="35" fillId="0" borderId="0" xfId="0" applyNumberFormat="1" applyFont="1" applyAlignment="1" applyProtection="1">
      <alignment horizontal="right" vertical="top"/>
      <protection locked="0"/>
    </xf>
    <xf numFmtId="4" fontId="30" fillId="0" borderId="0" xfId="0" applyNumberFormat="1" applyFont="1" applyAlignment="1" applyProtection="1">
      <alignment vertical="top"/>
      <protection locked="0"/>
    </xf>
    <xf numFmtId="4" fontId="30" fillId="0" borderId="0" xfId="0" applyNumberFormat="1" applyFont="1" applyAlignment="1" applyProtection="1">
      <alignment horizontal="right" vertical="top"/>
      <protection locked="0"/>
    </xf>
    <xf numFmtId="4" fontId="45" fillId="0" borderId="0" xfId="0" applyNumberFormat="1" applyFont="1" applyAlignment="1">
      <alignment vertical="top"/>
    </xf>
    <xf numFmtId="0" fontId="30" fillId="0" borderId="0" xfId="0" applyFont="1" applyProtection="1">
      <protection locked="0"/>
    </xf>
    <xf numFmtId="49" fontId="13" fillId="0" borderId="0" xfId="0" applyNumberFormat="1" applyFont="1" applyFill="1" applyBorder="1" applyAlignment="1" applyProtection="1">
      <alignment horizontal="left" vertical="center"/>
      <protection locked="0"/>
    </xf>
    <xf numFmtId="0" fontId="45" fillId="0" borderId="0" xfId="0" applyNumberFormat="1" applyFont="1" applyFill="1" applyAlignment="1" applyProtection="1">
      <alignment horizontal="justify" vertical="top" wrapText="1"/>
      <protection locked="0"/>
    </xf>
    <xf numFmtId="0" fontId="45" fillId="0" borderId="0" xfId="0" applyFont="1" applyProtection="1">
      <protection locked="0"/>
    </xf>
    <xf numFmtId="4" fontId="30" fillId="0" borderId="0" xfId="0" applyNumberFormat="1" applyFont="1" applyFill="1" applyAlignment="1" applyProtection="1">
      <alignment wrapText="1"/>
      <protection locked="0"/>
    </xf>
    <xf numFmtId="0" fontId="31" fillId="0" borderId="0" xfId="0" applyNumberFormat="1" applyFont="1" applyAlignment="1" applyProtection="1">
      <alignment horizontal="left" vertical="top" wrapText="1"/>
    </xf>
    <xf numFmtId="0" fontId="26" fillId="3" borderId="3" xfId="0" applyNumberFormat="1" applyFont="1" applyFill="1" applyBorder="1" applyAlignment="1" applyProtection="1">
      <alignment horizontal="center" vertical="center" wrapText="1"/>
      <protection locked="0"/>
    </xf>
    <xf numFmtId="0" fontId="26" fillId="3" borderId="5" xfId="0" applyNumberFormat="1" applyFont="1" applyFill="1" applyBorder="1" applyAlignment="1" applyProtection="1">
      <alignment horizontal="center" vertical="center" wrapText="1"/>
      <protection locked="0"/>
    </xf>
    <xf numFmtId="49" fontId="29" fillId="3" borderId="6" xfId="0" applyNumberFormat="1" applyFont="1" applyFill="1" applyBorder="1" applyAlignment="1" applyProtection="1">
      <alignment horizontal="center" vertical="top"/>
    </xf>
    <xf numFmtId="49" fontId="29" fillId="3" borderId="8" xfId="0" applyNumberFormat="1" applyFont="1" applyFill="1" applyBorder="1" applyAlignment="1" applyProtection="1">
      <alignment horizontal="center" vertical="top"/>
    </xf>
    <xf numFmtId="0" fontId="13" fillId="0" borderId="0" xfId="0" applyNumberFormat="1" applyFont="1" applyAlignment="1" applyProtection="1">
      <alignment horizontal="left" vertical="top" wrapText="1"/>
    </xf>
    <xf numFmtId="0" fontId="15" fillId="0" borderId="0" xfId="0" applyNumberFormat="1" applyFont="1" applyBorder="1" applyAlignment="1" applyProtection="1">
      <alignment horizontal="left" vertical="top" wrapText="1"/>
    </xf>
    <xf numFmtId="0" fontId="30" fillId="0" borderId="0" xfId="0" applyNumberFormat="1" applyFont="1" applyBorder="1" applyAlignment="1" applyProtection="1">
      <alignment horizontal="left" vertical="top" wrapText="1"/>
    </xf>
    <xf numFmtId="0" fontId="17" fillId="0" borderId="4" xfId="0" applyNumberFormat="1" applyFont="1" applyFill="1" applyBorder="1" applyAlignment="1" applyProtection="1">
      <alignment horizontal="center" vertical="center"/>
    </xf>
    <xf numFmtId="0" fontId="17" fillId="0" borderId="3" xfId="0" applyNumberFormat="1" applyFont="1" applyFill="1" applyBorder="1" applyAlignment="1" applyProtection="1">
      <alignment horizontal="center" vertical="center"/>
    </xf>
    <xf numFmtId="0" fontId="17" fillId="0" borderId="5" xfId="0" applyNumberFormat="1" applyFont="1" applyFill="1" applyBorder="1" applyAlignment="1" applyProtection="1">
      <alignment horizontal="center" vertical="center"/>
    </xf>
    <xf numFmtId="0" fontId="18" fillId="0" borderId="0" xfId="0" applyNumberFormat="1" applyFont="1" applyBorder="1" applyAlignment="1" applyProtection="1">
      <alignment horizontal="left" vertical="center" wrapText="1"/>
    </xf>
  </cellXfs>
  <cellStyles count="10">
    <cellStyle name="Excel Built-in Normal 1" xfId="1" xr:uid="{00000000-0005-0000-0000-000000000000}"/>
    <cellStyle name="Navadno" xfId="0" builtinId="0"/>
    <cellStyle name="Navadno 2" xfId="4" xr:uid="{00000000-0005-0000-0000-000002000000}"/>
    <cellStyle name="Navadno 2 2 6" xfId="9" xr:uid="{00000000-0005-0000-0000-000003000000}"/>
    <cellStyle name="Navadno 2 6" xfId="8" xr:uid="{00000000-0005-0000-0000-000004000000}"/>
    <cellStyle name="Navadno_SBRadovljica" xfId="5" xr:uid="{00000000-0005-0000-0000-000005000000}"/>
    <cellStyle name="Nevtralno 2" xfId="6" xr:uid="{00000000-0005-0000-0000-000006000000}"/>
    <cellStyle name="Normal 2" xfId="3" xr:uid="{00000000-0005-0000-0000-000007000000}"/>
    <cellStyle name="Normal_PL_SD" xfId="7" xr:uid="{00000000-0005-0000-0000-000008000000}"/>
    <cellStyle name="Vejica" xfId="2" builtinId="3"/>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FF00FF"/>
      <rgbColor rgb="0000FFFF"/>
      <rgbColor rgb="00800000"/>
      <rgbColor rgb="00008000"/>
      <rgbColor rgb="00000080"/>
      <rgbColor rgb="00808000"/>
      <rgbColor rgb="00800080"/>
      <rgbColor rgb="00008080"/>
      <rgbColor rgb="00C0C0C0"/>
      <rgbColor rgb="00808080"/>
      <rgbColor rgb="008080FF"/>
      <rgbColor rgb="00802060"/>
      <rgbColor rgb="00FFFFC0"/>
      <rgbColor rgb="00A0E0E0"/>
      <rgbColor rgb="00600080"/>
      <rgbColor rgb="00FF8080"/>
      <rgbColor rgb="000080C0"/>
      <rgbColor rgb="00C0C0FF"/>
      <rgbColor rgb="00000080"/>
      <rgbColor rgb="00FF00FF"/>
      <rgbColor rgb="00FFFF00"/>
      <rgbColor rgb="0000FFFF"/>
      <rgbColor rgb="00800080"/>
      <rgbColor rgb="00800000"/>
      <rgbColor rgb="00008080"/>
      <rgbColor rgb="000000FF"/>
      <rgbColor rgb="0000CCFF"/>
      <rgbColor rgb="0069FFFF"/>
      <rgbColor rgb="00CCFFCC"/>
      <rgbColor rgb="00FFFF99"/>
      <rgbColor rgb="00A6CAF0"/>
      <rgbColor rgb="00CC9CCC"/>
      <rgbColor rgb="00CC99FF"/>
      <rgbColor rgb="00E3E3E3"/>
      <rgbColor rgb="003366FF"/>
      <rgbColor rgb="0033CCCC"/>
      <rgbColor rgb="00339933"/>
      <rgbColor rgb="00999933"/>
      <rgbColor rgb="00996633"/>
      <rgbColor rgb="00996666"/>
      <rgbColor rgb="00666699"/>
      <rgbColor rgb="00969696"/>
      <rgbColor rgb="003333CC"/>
      <rgbColor rgb="00336666"/>
      <rgbColor rgb="00003300"/>
      <rgbColor rgb="00333300"/>
      <rgbColor rgb="00663300"/>
      <rgbColor rgb="00993366"/>
      <rgbColor rgb="00333399"/>
      <rgbColor rgb="00424242"/>
    </indexedColors>
    <mruColors>
      <color rgb="FFFF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18" Type="http://schemas.openxmlformats.org/officeDocument/2006/relationships/image" Target="../media/image18.png"/><Relationship Id="rId3" Type="http://schemas.openxmlformats.org/officeDocument/2006/relationships/image" Target="../media/image3.pn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7.png"/><Relationship Id="rId2" Type="http://schemas.openxmlformats.org/officeDocument/2006/relationships/image" Target="../media/image2.png"/><Relationship Id="rId16" Type="http://schemas.openxmlformats.org/officeDocument/2006/relationships/image" Target="../media/image16.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5" Type="http://schemas.openxmlformats.org/officeDocument/2006/relationships/image" Target="../media/image15.png"/><Relationship Id="rId10" Type="http://schemas.openxmlformats.org/officeDocument/2006/relationships/image" Target="../media/image10.png"/><Relationship Id="rId19" Type="http://schemas.openxmlformats.org/officeDocument/2006/relationships/image" Target="../media/image19.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443</xdr:row>
      <xdr:rowOff>0</xdr:rowOff>
    </xdr:from>
    <xdr:to>
      <xdr:col>1</xdr:col>
      <xdr:colOff>1886713</xdr:colOff>
      <xdr:row>459</xdr:row>
      <xdr:rowOff>134636</xdr:rowOff>
    </xdr:to>
    <xdr:pic>
      <xdr:nvPicPr>
        <xdr:cNvPr id="15" name="Slika 14">
          <a:extLst>
            <a:ext uri="{FF2B5EF4-FFF2-40B4-BE49-F238E27FC236}">
              <a16:creationId xmlns:a16="http://schemas.microsoft.com/office/drawing/2014/main" id="{9963588E-20B4-4E35-9C32-7789688F8244}"/>
            </a:ext>
          </a:extLst>
        </xdr:cNvPr>
        <xdr:cNvPicPr>
          <a:picLocks noChangeAspect="1"/>
        </xdr:cNvPicPr>
      </xdr:nvPicPr>
      <xdr:blipFill>
        <a:blip xmlns:r="http://schemas.openxmlformats.org/officeDocument/2006/relationships" r:embed="rId1"/>
        <a:stretch>
          <a:fillRect/>
        </a:stretch>
      </xdr:blipFill>
      <xdr:spPr>
        <a:xfrm>
          <a:off x="571500" y="85601175"/>
          <a:ext cx="1886713" cy="3182636"/>
        </a:xfrm>
        <a:prstGeom prst="rect">
          <a:avLst/>
        </a:prstGeom>
      </xdr:spPr>
    </xdr:pic>
    <xdr:clientData/>
  </xdr:twoCellAnchor>
  <xdr:twoCellAnchor editAs="oneCell">
    <xdr:from>
      <xdr:col>0</xdr:col>
      <xdr:colOff>565001</xdr:colOff>
      <xdr:row>79</xdr:row>
      <xdr:rowOff>38100</xdr:rowOff>
    </xdr:from>
    <xdr:to>
      <xdr:col>2</xdr:col>
      <xdr:colOff>184688</xdr:colOff>
      <xdr:row>79</xdr:row>
      <xdr:rowOff>4319746</xdr:rowOff>
    </xdr:to>
    <xdr:pic>
      <xdr:nvPicPr>
        <xdr:cNvPr id="5" name="Slika 4">
          <a:extLst>
            <a:ext uri="{FF2B5EF4-FFF2-40B4-BE49-F238E27FC236}">
              <a16:creationId xmlns:a16="http://schemas.microsoft.com/office/drawing/2014/main" id="{F3EB0346-0A3B-4E31-A77B-F19C43A43690}"/>
            </a:ext>
          </a:extLst>
        </xdr:cNvPr>
        <xdr:cNvPicPr>
          <a:picLocks noChangeAspect="1"/>
        </xdr:cNvPicPr>
      </xdr:nvPicPr>
      <xdr:blipFill>
        <a:blip xmlns:r="http://schemas.openxmlformats.org/officeDocument/2006/relationships" r:embed="rId2"/>
        <a:stretch>
          <a:fillRect/>
        </a:stretch>
      </xdr:blipFill>
      <xdr:spPr>
        <a:xfrm>
          <a:off x="565001" y="25612725"/>
          <a:ext cx="3229662" cy="4281646"/>
        </a:xfrm>
        <a:prstGeom prst="rect">
          <a:avLst/>
        </a:prstGeom>
      </xdr:spPr>
    </xdr:pic>
    <xdr:clientData/>
  </xdr:twoCellAnchor>
  <xdr:twoCellAnchor editAs="oneCell">
    <xdr:from>
      <xdr:col>1</xdr:col>
      <xdr:colOff>0</xdr:colOff>
      <xdr:row>96</xdr:row>
      <xdr:rowOff>0</xdr:rowOff>
    </xdr:from>
    <xdr:to>
      <xdr:col>1</xdr:col>
      <xdr:colOff>2562226</xdr:colOff>
      <xdr:row>96</xdr:row>
      <xdr:rowOff>2131198</xdr:rowOff>
    </xdr:to>
    <xdr:pic>
      <xdr:nvPicPr>
        <xdr:cNvPr id="7" name="Slika 6">
          <a:extLst>
            <a:ext uri="{FF2B5EF4-FFF2-40B4-BE49-F238E27FC236}">
              <a16:creationId xmlns:a16="http://schemas.microsoft.com/office/drawing/2014/main" id="{E77691EA-A0FB-4F6C-AAA0-7887D1297B90}"/>
            </a:ext>
          </a:extLst>
        </xdr:cNvPr>
        <xdr:cNvPicPr>
          <a:picLocks noChangeAspect="1"/>
        </xdr:cNvPicPr>
      </xdr:nvPicPr>
      <xdr:blipFill>
        <a:blip xmlns:r="http://schemas.openxmlformats.org/officeDocument/2006/relationships" r:embed="rId3"/>
        <a:stretch>
          <a:fillRect/>
        </a:stretch>
      </xdr:blipFill>
      <xdr:spPr>
        <a:xfrm>
          <a:off x="571500" y="41929050"/>
          <a:ext cx="2562226" cy="2131198"/>
        </a:xfrm>
        <a:prstGeom prst="rect">
          <a:avLst/>
        </a:prstGeom>
      </xdr:spPr>
    </xdr:pic>
    <xdr:clientData/>
  </xdr:twoCellAnchor>
  <xdr:twoCellAnchor editAs="oneCell">
    <xdr:from>
      <xdr:col>1</xdr:col>
      <xdr:colOff>39334</xdr:colOff>
      <xdr:row>173</xdr:row>
      <xdr:rowOff>47624</xdr:rowOff>
    </xdr:from>
    <xdr:to>
      <xdr:col>1</xdr:col>
      <xdr:colOff>2686050</xdr:colOff>
      <xdr:row>173</xdr:row>
      <xdr:rowOff>3463434</xdr:rowOff>
    </xdr:to>
    <xdr:pic>
      <xdr:nvPicPr>
        <xdr:cNvPr id="10" name="Slika 9">
          <a:extLst>
            <a:ext uri="{FF2B5EF4-FFF2-40B4-BE49-F238E27FC236}">
              <a16:creationId xmlns:a16="http://schemas.microsoft.com/office/drawing/2014/main" id="{0DFBC6B0-4227-4D4D-881B-CBB05CAEDA2F}"/>
            </a:ext>
          </a:extLst>
        </xdr:cNvPr>
        <xdr:cNvPicPr>
          <a:picLocks noChangeAspect="1"/>
        </xdr:cNvPicPr>
      </xdr:nvPicPr>
      <xdr:blipFill>
        <a:blip xmlns:r="http://schemas.openxmlformats.org/officeDocument/2006/relationships" r:embed="rId4"/>
        <a:stretch>
          <a:fillRect/>
        </a:stretch>
      </xdr:blipFill>
      <xdr:spPr>
        <a:xfrm>
          <a:off x="610834" y="61093349"/>
          <a:ext cx="2646716" cy="3415810"/>
        </a:xfrm>
        <a:prstGeom prst="rect">
          <a:avLst/>
        </a:prstGeom>
      </xdr:spPr>
    </xdr:pic>
    <xdr:clientData/>
  </xdr:twoCellAnchor>
  <xdr:twoCellAnchor editAs="oneCell">
    <xdr:from>
      <xdr:col>1</xdr:col>
      <xdr:colOff>28015</xdr:colOff>
      <xdr:row>177</xdr:row>
      <xdr:rowOff>38100</xdr:rowOff>
    </xdr:from>
    <xdr:to>
      <xdr:col>1</xdr:col>
      <xdr:colOff>2783241</xdr:colOff>
      <xdr:row>178</xdr:row>
      <xdr:rowOff>2619</xdr:rowOff>
    </xdr:to>
    <xdr:pic>
      <xdr:nvPicPr>
        <xdr:cNvPr id="11" name="Slika 10">
          <a:extLst>
            <a:ext uri="{FF2B5EF4-FFF2-40B4-BE49-F238E27FC236}">
              <a16:creationId xmlns:a16="http://schemas.microsoft.com/office/drawing/2014/main" id="{BEBF3CD2-E336-4350-8AF6-DC4D0C4D7792}"/>
            </a:ext>
          </a:extLst>
        </xdr:cNvPr>
        <xdr:cNvPicPr>
          <a:picLocks noChangeAspect="1"/>
        </xdr:cNvPicPr>
      </xdr:nvPicPr>
      <xdr:blipFill>
        <a:blip xmlns:r="http://schemas.openxmlformats.org/officeDocument/2006/relationships" r:embed="rId5"/>
        <a:stretch>
          <a:fillRect/>
        </a:stretch>
      </xdr:blipFill>
      <xdr:spPr>
        <a:xfrm>
          <a:off x="599515" y="65627250"/>
          <a:ext cx="2755226" cy="3717369"/>
        </a:xfrm>
        <a:prstGeom prst="rect">
          <a:avLst/>
        </a:prstGeom>
      </xdr:spPr>
    </xdr:pic>
    <xdr:clientData/>
  </xdr:twoCellAnchor>
  <xdr:twoCellAnchor editAs="oneCell">
    <xdr:from>
      <xdr:col>1</xdr:col>
      <xdr:colOff>7775</xdr:colOff>
      <xdr:row>106</xdr:row>
      <xdr:rowOff>76200</xdr:rowOff>
    </xdr:from>
    <xdr:to>
      <xdr:col>3</xdr:col>
      <xdr:colOff>490685</xdr:colOff>
      <xdr:row>106</xdr:row>
      <xdr:rowOff>2936908</xdr:rowOff>
    </xdr:to>
    <xdr:pic>
      <xdr:nvPicPr>
        <xdr:cNvPr id="13" name="Slika 12">
          <a:extLst>
            <a:ext uri="{FF2B5EF4-FFF2-40B4-BE49-F238E27FC236}">
              <a16:creationId xmlns:a16="http://schemas.microsoft.com/office/drawing/2014/main" id="{975EED49-6B35-4670-8CD0-615306BA3AC2}"/>
            </a:ext>
          </a:extLst>
        </xdr:cNvPr>
        <xdr:cNvPicPr>
          <a:picLocks noChangeAspect="1"/>
        </xdr:cNvPicPr>
      </xdr:nvPicPr>
      <xdr:blipFill>
        <a:blip xmlns:r="http://schemas.openxmlformats.org/officeDocument/2006/relationships" r:embed="rId6"/>
        <a:stretch>
          <a:fillRect/>
        </a:stretch>
      </xdr:blipFill>
      <xdr:spPr>
        <a:xfrm>
          <a:off x="579275" y="47101125"/>
          <a:ext cx="4378635" cy="2860708"/>
        </a:xfrm>
        <a:prstGeom prst="rect">
          <a:avLst/>
        </a:prstGeom>
      </xdr:spPr>
    </xdr:pic>
    <xdr:clientData/>
  </xdr:twoCellAnchor>
  <xdr:twoCellAnchor editAs="oneCell">
    <xdr:from>
      <xdr:col>1</xdr:col>
      <xdr:colOff>19049</xdr:colOff>
      <xdr:row>126</xdr:row>
      <xdr:rowOff>113001</xdr:rowOff>
    </xdr:from>
    <xdr:to>
      <xdr:col>4</xdr:col>
      <xdr:colOff>712367</xdr:colOff>
      <xdr:row>126</xdr:row>
      <xdr:rowOff>2851602</xdr:rowOff>
    </xdr:to>
    <xdr:pic>
      <xdr:nvPicPr>
        <xdr:cNvPr id="16" name="Slika 15">
          <a:extLst>
            <a:ext uri="{FF2B5EF4-FFF2-40B4-BE49-F238E27FC236}">
              <a16:creationId xmlns:a16="http://schemas.microsoft.com/office/drawing/2014/main" id="{0948A224-4C88-4DEB-B1F9-C74EB1C3792D}"/>
            </a:ext>
          </a:extLst>
        </xdr:cNvPr>
        <xdr:cNvPicPr>
          <a:picLocks noChangeAspect="1"/>
        </xdr:cNvPicPr>
      </xdr:nvPicPr>
      <xdr:blipFill>
        <a:blip xmlns:r="http://schemas.openxmlformats.org/officeDocument/2006/relationships" r:embed="rId7"/>
        <a:stretch>
          <a:fillRect/>
        </a:stretch>
      </xdr:blipFill>
      <xdr:spPr>
        <a:xfrm>
          <a:off x="590549" y="57148701"/>
          <a:ext cx="5674893" cy="2738601"/>
        </a:xfrm>
        <a:prstGeom prst="rect">
          <a:avLst/>
        </a:prstGeom>
      </xdr:spPr>
    </xdr:pic>
    <xdr:clientData/>
  </xdr:twoCellAnchor>
  <xdr:twoCellAnchor editAs="oneCell">
    <xdr:from>
      <xdr:col>1</xdr:col>
      <xdr:colOff>38100</xdr:colOff>
      <xdr:row>139</xdr:row>
      <xdr:rowOff>85742</xdr:rowOff>
    </xdr:from>
    <xdr:to>
      <xdr:col>4</xdr:col>
      <xdr:colOff>711441</xdr:colOff>
      <xdr:row>139</xdr:row>
      <xdr:rowOff>2647949</xdr:rowOff>
    </xdr:to>
    <xdr:pic>
      <xdr:nvPicPr>
        <xdr:cNvPr id="18" name="Slika 17">
          <a:extLst>
            <a:ext uri="{FF2B5EF4-FFF2-40B4-BE49-F238E27FC236}">
              <a16:creationId xmlns:a16="http://schemas.microsoft.com/office/drawing/2014/main" id="{E4D1086B-D5B5-4017-B1B7-23DE9ABA569A}"/>
            </a:ext>
          </a:extLst>
        </xdr:cNvPr>
        <xdr:cNvPicPr>
          <a:picLocks noChangeAspect="1"/>
        </xdr:cNvPicPr>
      </xdr:nvPicPr>
      <xdr:blipFill>
        <a:blip xmlns:r="http://schemas.openxmlformats.org/officeDocument/2006/relationships" r:embed="rId8"/>
        <a:stretch>
          <a:fillRect/>
        </a:stretch>
      </xdr:blipFill>
      <xdr:spPr>
        <a:xfrm>
          <a:off x="609600" y="63788942"/>
          <a:ext cx="5654916" cy="2562207"/>
        </a:xfrm>
        <a:prstGeom prst="rect">
          <a:avLst/>
        </a:prstGeom>
      </xdr:spPr>
    </xdr:pic>
    <xdr:clientData/>
  </xdr:twoCellAnchor>
  <xdr:twoCellAnchor editAs="oneCell">
    <xdr:from>
      <xdr:col>1</xdr:col>
      <xdr:colOff>47625</xdr:colOff>
      <xdr:row>186</xdr:row>
      <xdr:rowOff>85725</xdr:rowOff>
    </xdr:from>
    <xdr:to>
      <xdr:col>1</xdr:col>
      <xdr:colOff>2710518</xdr:colOff>
      <xdr:row>186</xdr:row>
      <xdr:rowOff>4109489</xdr:rowOff>
    </xdr:to>
    <xdr:pic>
      <xdr:nvPicPr>
        <xdr:cNvPr id="20" name="Slika 19">
          <a:extLst>
            <a:ext uri="{FF2B5EF4-FFF2-40B4-BE49-F238E27FC236}">
              <a16:creationId xmlns:a16="http://schemas.microsoft.com/office/drawing/2014/main" id="{FBC9CA9F-55B7-4DA4-9E15-B4F556C82DE7}"/>
            </a:ext>
          </a:extLst>
        </xdr:cNvPr>
        <xdr:cNvPicPr>
          <a:picLocks noChangeAspect="1"/>
        </xdr:cNvPicPr>
      </xdr:nvPicPr>
      <xdr:blipFill>
        <a:blip xmlns:r="http://schemas.openxmlformats.org/officeDocument/2006/relationships" r:embed="rId9"/>
        <a:stretch>
          <a:fillRect/>
        </a:stretch>
      </xdr:blipFill>
      <xdr:spPr>
        <a:xfrm>
          <a:off x="619125" y="87172800"/>
          <a:ext cx="2662893" cy="4023764"/>
        </a:xfrm>
        <a:prstGeom prst="rect">
          <a:avLst/>
        </a:prstGeom>
      </xdr:spPr>
    </xdr:pic>
    <xdr:clientData/>
  </xdr:twoCellAnchor>
  <xdr:twoCellAnchor editAs="oneCell">
    <xdr:from>
      <xdr:col>1</xdr:col>
      <xdr:colOff>9526</xdr:colOff>
      <xdr:row>192</xdr:row>
      <xdr:rowOff>18876</xdr:rowOff>
    </xdr:from>
    <xdr:to>
      <xdr:col>2</xdr:col>
      <xdr:colOff>0</xdr:colOff>
      <xdr:row>192</xdr:row>
      <xdr:rowOff>4089341</xdr:rowOff>
    </xdr:to>
    <xdr:pic>
      <xdr:nvPicPr>
        <xdr:cNvPr id="21" name="Slika 20">
          <a:extLst>
            <a:ext uri="{FF2B5EF4-FFF2-40B4-BE49-F238E27FC236}">
              <a16:creationId xmlns:a16="http://schemas.microsoft.com/office/drawing/2014/main" id="{D97D429D-072E-4AEB-909B-56C8136B9519}"/>
            </a:ext>
          </a:extLst>
        </xdr:cNvPr>
        <xdr:cNvPicPr>
          <a:picLocks noChangeAspect="1"/>
        </xdr:cNvPicPr>
      </xdr:nvPicPr>
      <xdr:blipFill>
        <a:blip xmlns:r="http://schemas.openxmlformats.org/officeDocument/2006/relationships" r:embed="rId10"/>
        <a:stretch>
          <a:fillRect/>
        </a:stretch>
      </xdr:blipFill>
      <xdr:spPr>
        <a:xfrm>
          <a:off x="581026" y="93449601"/>
          <a:ext cx="3028949" cy="4070465"/>
        </a:xfrm>
        <a:prstGeom prst="rect">
          <a:avLst/>
        </a:prstGeom>
      </xdr:spPr>
    </xdr:pic>
    <xdr:clientData/>
  </xdr:twoCellAnchor>
  <xdr:twoCellAnchor editAs="oneCell">
    <xdr:from>
      <xdr:col>1</xdr:col>
      <xdr:colOff>12657</xdr:colOff>
      <xdr:row>196</xdr:row>
      <xdr:rowOff>68079</xdr:rowOff>
    </xdr:from>
    <xdr:to>
      <xdr:col>1</xdr:col>
      <xdr:colOff>3009900</xdr:colOff>
      <xdr:row>196</xdr:row>
      <xdr:rowOff>4679691</xdr:rowOff>
    </xdr:to>
    <xdr:pic>
      <xdr:nvPicPr>
        <xdr:cNvPr id="23" name="Slika 22">
          <a:extLst>
            <a:ext uri="{FF2B5EF4-FFF2-40B4-BE49-F238E27FC236}">
              <a16:creationId xmlns:a16="http://schemas.microsoft.com/office/drawing/2014/main" id="{567266FC-D5CF-4333-9E88-8C5AD0630F72}"/>
            </a:ext>
          </a:extLst>
        </xdr:cNvPr>
        <xdr:cNvPicPr>
          <a:picLocks noChangeAspect="1"/>
        </xdr:cNvPicPr>
      </xdr:nvPicPr>
      <xdr:blipFill>
        <a:blip xmlns:r="http://schemas.openxmlformats.org/officeDocument/2006/relationships" r:embed="rId11"/>
        <a:stretch>
          <a:fillRect/>
        </a:stretch>
      </xdr:blipFill>
      <xdr:spPr>
        <a:xfrm>
          <a:off x="584157" y="99261429"/>
          <a:ext cx="2997243" cy="4611612"/>
        </a:xfrm>
        <a:prstGeom prst="rect">
          <a:avLst/>
        </a:prstGeom>
      </xdr:spPr>
    </xdr:pic>
    <xdr:clientData/>
  </xdr:twoCellAnchor>
  <xdr:twoCellAnchor editAs="oneCell">
    <xdr:from>
      <xdr:col>1</xdr:col>
      <xdr:colOff>67657</xdr:colOff>
      <xdr:row>299</xdr:row>
      <xdr:rowOff>53279</xdr:rowOff>
    </xdr:from>
    <xdr:to>
      <xdr:col>1</xdr:col>
      <xdr:colOff>2628901</xdr:colOff>
      <xdr:row>299</xdr:row>
      <xdr:rowOff>4519039</xdr:rowOff>
    </xdr:to>
    <xdr:pic>
      <xdr:nvPicPr>
        <xdr:cNvPr id="24" name="Slika 23">
          <a:extLst>
            <a:ext uri="{FF2B5EF4-FFF2-40B4-BE49-F238E27FC236}">
              <a16:creationId xmlns:a16="http://schemas.microsoft.com/office/drawing/2014/main" id="{41D136D2-1D00-44B2-BF38-8E730D729015}"/>
            </a:ext>
          </a:extLst>
        </xdr:cNvPr>
        <xdr:cNvPicPr>
          <a:picLocks noChangeAspect="1"/>
        </xdr:cNvPicPr>
      </xdr:nvPicPr>
      <xdr:blipFill>
        <a:blip xmlns:r="http://schemas.openxmlformats.org/officeDocument/2006/relationships" r:embed="rId12"/>
        <a:stretch>
          <a:fillRect/>
        </a:stretch>
      </xdr:blipFill>
      <xdr:spPr>
        <a:xfrm>
          <a:off x="639157" y="141299504"/>
          <a:ext cx="2561244" cy="4465760"/>
        </a:xfrm>
        <a:prstGeom prst="rect">
          <a:avLst/>
        </a:prstGeom>
      </xdr:spPr>
    </xdr:pic>
    <xdr:clientData/>
  </xdr:twoCellAnchor>
  <xdr:twoCellAnchor editAs="oneCell">
    <xdr:from>
      <xdr:col>1</xdr:col>
      <xdr:colOff>9525</xdr:colOff>
      <xdr:row>303</xdr:row>
      <xdr:rowOff>13049</xdr:rowOff>
    </xdr:from>
    <xdr:to>
      <xdr:col>3</xdr:col>
      <xdr:colOff>118140</xdr:colOff>
      <xdr:row>303</xdr:row>
      <xdr:rowOff>3985258</xdr:rowOff>
    </xdr:to>
    <xdr:pic>
      <xdr:nvPicPr>
        <xdr:cNvPr id="25" name="Slika 24">
          <a:extLst>
            <a:ext uri="{FF2B5EF4-FFF2-40B4-BE49-F238E27FC236}">
              <a16:creationId xmlns:a16="http://schemas.microsoft.com/office/drawing/2014/main" id="{18A9328A-6026-47D1-933F-3ECB13650195}"/>
            </a:ext>
          </a:extLst>
        </xdr:cNvPr>
        <xdr:cNvPicPr>
          <a:picLocks noChangeAspect="1"/>
        </xdr:cNvPicPr>
      </xdr:nvPicPr>
      <xdr:blipFill>
        <a:blip xmlns:r="http://schemas.openxmlformats.org/officeDocument/2006/relationships" r:embed="rId13"/>
        <a:stretch>
          <a:fillRect/>
        </a:stretch>
      </xdr:blipFill>
      <xdr:spPr>
        <a:xfrm>
          <a:off x="581025" y="146945699"/>
          <a:ext cx="4004340" cy="3972209"/>
        </a:xfrm>
        <a:prstGeom prst="rect">
          <a:avLst/>
        </a:prstGeom>
      </xdr:spPr>
    </xdr:pic>
    <xdr:clientData/>
  </xdr:twoCellAnchor>
  <xdr:twoCellAnchor editAs="oneCell">
    <xdr:from>
      <xdr:col>0</xdr:col>
      <xdr:colOff>523874</xdr:colOff>
      <xdr:row>304</xdr:row>
      <xdr:rowOff>64417</xdr:rowOff>
    </xdr:from>
    <xdr:to>
      <xdr:col>3</xdr:col>
      <xdr:colOff>509034</xdr:colOff>
      <xdr:row>304</xdr:row>
      <xdr:rowOff>4223507</xdr:rowOff>
    </xdr:to>
    <xdr:pic>
      <xdr:nvPicPr>
        <xdr:cNvPr id="26" name="Slika 25">
          <a:extLst>
            <a:ext uri="{FF2B5EF4-FFF2-40B4-BE49-F238E27FC236}">
              <a16:creationId xmlns:a16="http://schemas.microsoft.com/office/drawing/2014/main" id="{B882B11C-528A-447A-9980-179ACB4F93BC}"/>
            </a:ext>
          </a:extLst>
        </xdr:cNvPr>
        <xdr:cNvPicPr>
          <a:picLocks noChangeAspect="1"/>
        </xdr:cNvPicPr>
      </xdr:nvPicPr>
      <xdr:blipFill>
        <a:blip xmlns:r="http://schemas.openxmlformats.org/officeDocument/2006/relationships" r:embed="rId14"/>
        <a:stretch>
          <a:fillRect/>
        </a:stretch>
      </xdr:blipFill>
      <xdr:spPr>
        <a:xfrm>
          <a:off x="523874" y="151102342"/>
          <a:ext cx="4452385" cy="4159090"/>
        </a:xfrm>
        <a:prstGeom prst="rect">
          <a:avLst/>
        </a:prstGeom>
      </xdr:spPr>
    </xdr:pic>
    <xdr:clientData/>
  </xdr:twoCellAnchor>
  <xdr:twoCellAnchor editAs="oneCell">
    <xdr:from>
      <xdr:col>1</xdr:col>
      <xdr:colOff>0</xdr:colOff>
      <xdr:row>308</xdr:row>
      <xdr:rowOff>10196</xdr:rowOff>
    </xdr:from>
    <xdr:to>
      <xdr:col>3</xdr:col>
      <xdr:colOff>223227</xdr:colOff>
      <xdr:row>308</xdr:row>
      <xdr:rowOff>3766161</xdr:rowOff>
    </xdr:to>
    <xdr:pic>
      <xdr:nvPicPr>
        <xdr:cNvPr id="27" name="Slika 26">
          <a:extLst>
            <a:ext uri="{FF2B5EF4-FFF2-40B4-BE49-F238E27FC236}">
              <a16:creationId xmlns:a16="http://schemas.microsoft.com/office/drawing/2014/main" id="{3C3A13A4-3C61-4D1D-9BC6-3EF0E5E1E727}"/>
            </a:ext>
          </a:extLst>
        </xdr:cNvPr>
        <xdr:cNvPicPr>
          <a:picLocks noChangeAspect="1"/>
        </xdr:cNvPicPr>
      </xdr:nvPicPr>
      <xdr:blipFill>
        <a:blip xmlns:r="http://schemas.openxmlformats.org/officeDocument/2006/relationships" r:embed="rId15"/>
        <a:stretch>
          <a:fillRect/>
        </a:stretch>
      </xdr:blipFill>
      <xdr:spPr>
        <a:xfrm>
          <a:off x="571500" y="156772646"/>
          <a:ext cx="4118952" cy="3755965"/>
        </a:xfrm>
        <a:prstGeom prst="rect">
          <a:avLst/>
        </a:prstGeom>
      </xdr:spPr>
    </xdr:pic>
    <xdr:clientData/>
  </xdr:twoCellAnchor>
  <xdr:twoCellAnchor editAs="oneCell">
    <xdr:from>
      <xdr:col>1</xdr:col>
      <xdr:colOff>0</xdr:colOff>
      <xdr:row>91</xdr:row>
      <xdr:rowOff>0</xdr:rowOff>
    </xdr:from>
    <xdr:to>
      <xdr:col>1</xdr:col>
      <xdr:colOff>2705100</xdr:colOff>
      <xdr:row>91</xdr:row>
      <xdr:rowOff>3690035</xdr:rowOff>
    </xdr:to>
    <xdr:pic>
      <xdr:nvPicPr>
        <xdr:cNvPr id="28" name="Slika 27">
          <a:extLst>
            <a:ext uri="{FF2B5EF4-FFF2-40B4-BE49-F238E27FC236}">
              <a16:creationId xmlns:a16="http://schemas.microsoft.com/office/drawing/2014/main" id="{4900D225-B893-42DF-BA7E-D1B9E3B52F4E}"/>
            </a:ext>
          </a:extLst>
        </xdr:cNvPr>
        <xdr:cNvPicPr>
          <a:picLocks noChangeAspect="1"/>
        </xdr:cNvPicPr>
      </xdr:nvPicPr>
      <xdr:blipFill>
        <a:blip xmlns:r="http://schemas.openxmlformats.org/officeDocument/2006/relationships" r:embed="rId16"/>
        <a:stretch>
          <a:fillRect/>
        </a:stretch>
      </xdr:blipFill>
      <xdr:spPr>
        <a:xfrm>
          <a:off x="571500" y="34994850"/>
          <a:ext cx="2705100" cy="3690035"/>
        </a:xfrm>
        <a:prstGeom prst="rect">
          <a:avLst/>
        </a:prstGeom>
      </xdr:spPr>
    </xdr:pic>
    <xdr:clientData/>
  </xdr:twoCellAnchor>
  <xdr:twoCellAnchor editAs="oneCell">
    <xdr:from>
      <xdr:col>1</xdr:col>
      <xdr:colOff>28575</xdr:colOff>
      <xdr:row>267</xdr:row>
      <xdr:rowOff>942441</xdr:rowOff>
    </xdr:from>
    <xdr:to>
      <xdr:col>4</xdr:col>
      <xdr:colOff>179164</xdr:colOff>
      <xdr:row>268</xdr:row>
      <xdr:rowOff>2718726</xdr:rowOff>
    </xdr:to>
    <xdr:pic>
      <xdr:nvPicPr>
        <xdr:cNvPr id="31" name="Slika 30">
          <a:extLst>
            <a:ext uri="{FF2B5EF4-FFF2-40B4-BE49-F238E27FC236}">
              <a16:creationId xmlns:a16="http://schemas.microsoft.com/office/drawing/2014/main" id="{2737D3CB-6BC5-4276-93B8-39F8F4688514}"/>
            </a:ext>
          </a:extLst>
        </xdr:cNvPr>
        <xdr:cNvPicPr>
          <a:picLocks noChangeAspect="1"/>
        </xdr:cNvPicPr>
      </xdr:nvPicPr>
      <xdr:blipFill>
        <a:blip xmlns:r="http://schemas.openxmlformats.org/officeDocument/2006/relationships" r:embed="rId17"/>
        <a:stretch>
          <a:fillRect/>
        </a:stretch>
      </xdr:blipFill>
      <xdr:spPr>
        <a:xfrm>
          <a:off x="600075" y="131282541"/>
          <a:ext cx="5132164" cy="2728785"/>
        </a:xfrm>
        <a:prstGeom prst="rect">
          <a:avLst/>
        </a:prstGeom>
      </xdr:spPr>
    </xdr:pic>
    <xdr:clientData/>
  </xdr:twoCellAnchor>
  <xdr:twoCellAnchor editAs="oneCell">
    <xdr:from>
      <xdr:col>1</xdr:col>
      <xdr:colOff>42841</xdr:colOff>
      <xdr:row>320</xdr:row>
      <xdr:rowOff>752475</xdr:rowOff>
    </xdr:from>
    <xdr:to>
      <xdr:col>2</xdr:col>
      <xdr:colOff>183606</xdr:colOff>
      <xdr:row>321</xdr:row>
      <xdr:rowOff>3965689</xdr:rowOff>
    </xdr:to>
    <xdr:pic>
      <xdr:nvPicPr>
        <xdr:cNvPr id="32" name="Slika 31">
          <a:extLst>
            <a:ext uri="{FF2B5EF4-FFF2-40B4-BE49-F238E27FC236}">
              <a16:creationId xmlns:a16="http://schemas.microsoft.com/office/drawing/2014/main" id="{77529DCD-FDCC-4EA1-A60C-BF39F618C85A}"/>
            </a:ext>
          </a:extLst>
        </xdr:cNvPr>
        <xdr:cNvPicPr>
          <a:picLocks noChangeAspect="1"/>
        </xdr:cNvPicPr>
      </xdr:nvPicPr>
      <xdr:blipFill>
        <a:blip xmlns:r="http://schemas.openxmlformats.org/officeDocument/2006/relationships" r:embed="rId18"/>
        <a:stretch>
          <a:fillRect/>
        </a:stretch>
      </xdr:blipFill>
      <xdr:spPr>
        <a:xfrm>
          <a:off x="614341" y="169783125"/>
          <a:ext cx="3179240" cy="3975214"/>
        </a:xfrm>
        <a:prstGeom prst="rect">
          <a:avLst/>
        </a:prstGeom>
      </xdr:spPr>
    </xdr:pic>
    <xdr:clientData/>
  </xdr:twoCellAnchor>
  <xdr:twoCellAnchor editAs="oneCell">
    <xdr:from>
      <xdr:col>0</xdr:col>
      <xdr:colOff>552450</xdr:colOff>
      <xdr:row>329</xdr:row>
      <xdr:rowOff>51991</xdr:rowOff>
    </xdr:from>
    <xdr:to>
      <xdr:col>3</xdr:col>
      <xdr:colOff>236230</xdr:colOff>
      <xdr:row>329</xdr:row>
      <xdr:rowOff>2271029</xdr:rowOff>
    </xdr:to>
    <xdr:pic>
      <xdr:nvPicPr>
        <xdr:cNvPr id="33" name="Slika 32">
          <a:extLst>
            <a:ext uri="{FF2B5EF4-FFF2-40B4-BE49-F238E27FC236}">
              <a16:creationId xmlns:a16="http://schemas.microsoft.com/office/drawing/2014/main" id="{B8749523-51A8-41FE-996F-DB746A8C7E94}"/>
            </a:ext>
          </a:extLst>
        </xdr:cNvPr>
        <xdr:cNvPicPr>
          <a:picLocks noChangeAspect="1"/>
        </xdr:cNvPicPr>
      </xdr:nvPicPr>
      <xdr:blipFill>
        <a:blip xmlns:r="http://schemas.openxmlformats.org/officeDocument/2006/relationships" r:embed="rId19"/>
        <a:stretch>
          <a:fillRect/>
        </a:stretch>
      </xdr:blipFill>
      <xdr:spPr>
        <a:xfrm>
          <a:off x="552450" y="177197941"/>
          <a:ext cx="4151005" cy="2219038"/>
        </a:xfrm>
        <a:prstGeom prst="rect">
          <a:avLst/>
        </a:prstGeom>
      </xdr:spPr>
    </xdr:pic>
    <xdr:clientData/>
  </xdr:twoCellAnchor>
</xdr:wsDr>
</file>

<file path=xl/theme/theme1.xml><?xml version="1.0" encoding="utf-8"?>
<a:theme xmlns:a="http://schemas.openxmlformats.org/drawingml/2006/main" name="Officeova tema">
  <a:themeElements>
    <a:clrScheme name="Pisarna">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Pisarna">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Pisarna">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E67"/>
  <sheetViews>
    <sheetView showZeros="0" tabSelected="1" zoomScaleNormal="100" zoomScaleSheetLayoutView="100" workbookViewId="0">
      <selection activeCell="J30" sqref="J30"/>
    </sheetView>
  </sheetViews>
  <sheetFormatPr defaultColWidth="9.109375" defaultRowHeight="13.8" x14ac:dyDescent="0.25"/>
  <cols>
    <col min="1" max="1" width="7.6640625" style="38" customWidth="1"/>
    <col min="2" max="2" width="50.6640625" style="19" customWidth="1"/>
    <col min="3" max="3" width="15.6640625" style="18" customWidth="1"/>
    <col min="4" max="5" width="15.6640625" style="36" customWidth="1"/>
    <col min="6" max="16384" width="9.109375" style="14"/>
  </cols>
  <sheetData>
    <row r="1" spans="1:5" x14ac:dyDescent="0.25">
      <c r="A1" s="65"/>
      <c r="B1" s="56"/>
      <c r="C1" s="30"/>
      <c r="D1" s="30"/>
      <c r="E1" s="30"/>
    </row>
    <row r="2" spans="1:5" s="15" customFormat="1" x14ac:dyDescent="0.25">
      <c r="A2" s="65"/>
      <c r="B2" s="66"/>
      <c r="C2" s="35"/>
      <c r="D2" s="35"/>
      <c r="E2" s="35"/>
    </row>
    <row r="3" spans="1:5" s="15" customFormat="1" ht="14.4" thickBot="1" x14ac:dyDescent="0.3">
      <c r="A3" s="65"/>
      <c r="B3" s="67"/>
      <c r="C3" s="35"/>
      <c r="D3" s="35"/>
      <c r="E3" s="35"/>
    </row>
    <row r="4" spans="1:5" s="60" customFormat="1" ht="53.25" customHeight="1" thickBot="1" x14ac:dyDescent="0.3">
      <c r="A4" s="68"/>
      <c r="B4" s="149" t="s">
        <v>125</v>
      </c>
      <c r="C4" s="149"/>
      <c r="D4" s="149"/>
      <c r="E4" s="150"/>
    </row>
    <row r="5" spans="1:5" s="15" customFormat="1" x14ac:dyDescent="0.25">
      <c r="A5" s="65"/>
      <c r="B5" s="69"/>
      <c r="C5" s="30"/>
      <c r="D5" s="30"/>
      <c r="E5" s="30"/>
    </row>
    <row r="6" spans="1:5" s="15" customFormat="1" x14ac:dyDescent="0.25">
      <c r="A6" s="65"/>
      <c r="B6" s="70"/>
      <c r="C6" s="30"/>
      <c r="D6" s="30"/>
      <c r="E6" s="30"/>
    </row>
    <row r="7" spans="1:5" s="15" customFormat="1" ht="15.6" x14ac:dyDescent="0.25">
      <c r="A7" s="65"/>
      <c r="B7" s="71" t="s">
        <v>0</v>
      </c>
      <c r="C7" s="30"/>
      <c r="D7" s="30"/>
      <c r="E7" s="36"/>
    </row>
    <row r="8" spans="1:5" s="15" customFormat="1" ht="15.6" x14ac:dyDescent="0.25">
      <c r="A8" s="65"/>
      <c r="B8" s="71"/>
      <c r="C8" s="30"/>
      <c r="D8" s="30"/>
      <c r="E8" s="36"/>
    </row>
    <row r="9" spans="1:5" s="15" customFormat="1" ht="15.6" x14ac:dyDescent="0.25">
      <c r="A9" s="72" t="s">
        <v>3</v>
      </c>
      <c r="B9" s="73" t="s">
        <v>18</v>
      </c>
      <c r="C9" s="48"/>
      <c r="D9" s="48"/>
      <c r="E9" s="53">
        <f>'GOI dela'!E31</f>
        <v>0</v>
      </c>
    </row>
    <row r="10" spans="1:5" s="15" customFormat="1" ht="15.6" x14ac:dyDescent="0.25">
      <c r="A10" s="72" t="s">
        <v>6</v>
      </c>
      <c r="B10" s="73" t="s">
        <v>16</v>
      </c>
      <c r="C10" s="48"/>
      <c r="D10" s="48"/>
      <c r="E10" s="53">
        <f>'GOI dela'!E43</f>
        <v>0</v>
      </c>
    </row>
    <row r="11" spans="1:5" s="15" customFormat="1" ht="15.6" x14ac:dyDescent="0.25">
      <c r="A11" s="72" t="s">
        <v>11</v>
      </c>
      <c r="B11" s="73" t="s">
        <v>13</v>
      </c>
      <c r="C11" s="48"/>
      <c r="D11" s="48"/>
      <c r="E11" s="53">
        <f>'GOI dela'!E74</f>
        <v>0</v>
      </c>
    </row>
    <row r="12" spans="1:5" s="15" customFormat="1" ht="15.6" x14ac:dyDescent="0.25">
      <c r="A12" s="72" t="s">
        <v>12</v>
      </c>
      <c r="B12" s="73" t="s">
        <v>126</v>
      </c>
      <c r="C12" s="48"/>
      <c r="D12" s="48"/>
      <c r="E12" s="53">
        <f>'GOI dela'!E86</f>
        <v>0</v>
      </c>
    </row>
    <row r="13" spans="1:5" s="15" customFormat="1" ht="15.6" x14ac:dyDescent="0.25">
      <c r="A13" s="72" t="s">
        <v>15</v>
      </c>
      <c r="B13" s="73" t="s">
        <v>127</v>
      </c>
      <c r="C13" s="48"/>
      <c r="D13" s="48"/>
      <c r="E13" s="53">
        <f>'GOI dela'!E100</f>
        <v>0</v>
      </c>
    </row>
    <row r="14" spans="1:5" s="15" customFormat="1" ht="15.6" x14ac:dyDescent="0.25">
      <c r="A14" s="72" t="s">
        <v>17</v>
      </c>
      <c r="B14" s="73" t="s">
        <v>25</v>
      </c>
      <c r="C14" s="48"/>
      <c r="D14" s="48"/>
      <c r="E14" s="53">
        <f>'GOI dela'!E181</f>
        <v>0</v>
      </c>
    </row>
    <row r="15" spans="1:5" s="15" customFormat="1" ht="15.6" x14ac:dyDescent="0.25">
      <c r="A15" s="72" t="s">
        <v>19</v>
      </c>
      <c r="B15" s="73" t="s">
        <v>100</v>
      </c>
      <c r="C15" s="48"/>
      <c r="D15" s="48"/>
      <c r="E15" s="53">
        <f>'GOI dela'!E228</f>
        <v>0</v>
      </c>
    </row>
    <row r="16" spans="1:5" s="15" customFormat="1" ht="15.6" x14ac:dyDescent="0.25">
      <c r="A16" s="72" t="s">
        <v>20</v>
      </c>
      <c r="B16" s="73" t="s">
        <v>128</v>
      </c>
      <c r="C16" s="48"/>
      <c r="D16" s="48"/>
      <c r="E16" s="53">
        <f>'GOI dela'!E263</f>
        <v>0</v>
      </c>
    </row>
    <row r="17" spans="1:5" s="49" customFormat="1" ht="15" customHeight="1" x14ac:dyDescent="0.25">
      <c r="A17" s="72" t="s">
        <v>23</v>
      </c>
      <c r="B17" s="73" t="s">
        <v>129</v>
      </c>
      <c r="C17" s="48"/>
      <c r="D17" s="48"/>
      <c r="E17" s="53">
        <f>'GOI dela'!E316</f>
        <v>0</v>
      </c>
    </row>
    <row r="18" spans="1:5" s="49" customFormat="1" ht="15" customHeight="1" x14ac:dyDescent="0.25">
      <c r="A18" s="72" t="s">
        <v>24</v>
      </c>
      <c r="B18" s="73" t="s">
        <v>99</v>
      </c>
      <c r="C18" s="48"/>
      <c r="D18" s="48"/>
      <c r="E18" s="53">
        <f>'GOI dela'!E338</f>
        <v>0</v>
      </c>
    </row>
    <row r="19" spans="1:5" s="49" customFormat="1" ht="15" customHeight="1" x14ac:dyDescent="0.25">
      <c r="A19" s="75"/>
      <c r="B19" s="74" t="s">
        <v>101</v>
      </c>
      <c r="C19" s="54"/>
      <c r="D19" s="54"/>
      <c r="E19" s="64">
        <f>SUM(E9:E18)</f>
        <v>0</v>
      </c>
    </row>
    <row r="20" spans="1:5" s="49" customFormat="1" ht="15" customHeight="1" x14ac:dyDescent="0.25">
      <c r="A20" s="72"/>
      <c r="B20" s="73"/>
      <c r="C20" s="48"/>
      <c r="D20" s="48"/>
      <c r="E20" s="53"/>
    </row>
    <row r="21" spans="1:5" s="49" customFormat="1" ht="15" customHeight="1" x14ac:dyDescent="0.25">
      <c r="A21" s="72"/>
      <c r="B21" s="73"/>
      <c r="C21" s="52"/>
      <c r="D21" s="52"/>
      <c r="E21" s="53"/>
    </row>
    <row r="22" spans="1:5" s="47" customFormat="1" ht="16.2" thickBot="1" x14ac:dyDescent="0.35">
      <c r="A22" s="76"/>
      <c r="B22" s="77" t="s">
        <v>102</v>
      </c>
      <c r="C22" s="50"/>
      <c r="D22" s="50"/>
      <c r="E22" s="51">
        <f>E19</f>
        <v>0</v>
      </c>
    </row>
    <row r="23" spans="1:5" s="15" customFormat="1" ht="14.4" thickBot="1" x14ac:dyDescent="0.3">
      <c r="A23" s="65"/>
      <c r="B23" s="78" t="s">
        <v>7</v>
      </c>
      <c r="C23" s="33"/>
      <c r="D23" s="33"/>
      <c r="E23" s="40">
        <f>E22*22%</f>
        <v>0</v>
      </c>
    </row>
    <row r="24" spans="1:5" s="59" customFormat="1" ht="33.75" customHeight="1" thickBot="1" x14ac:dyDescent="0.3">
      <c r="A24" s="79"/>
      <c r="B24" s="80" t="s">
        <v>8</v>
      </c>
      <c r="C24" s="57"/>
      <c r="D24" s="57"/>
      <c r="E24" s="58">
        <f>E22+E23</f>
        <v>0</v>
      </c>
    </row>
    <row r="25" spans="1:5" x14ac:dyDescent="0.25">
      <c r="A25" s="65"/>
      <c r="B25" s="81"/>
      <c r="C25" s="33"/>
      <c r="D25" s="33"/>
      <c r="E25" s="37"/>
    </row>
    <row r="26" spans="1:5" x14ac:dyDescent="0.25">
      <c r="A26" s="65"/>
      <c r="B26" s="81"/>
      <c r="C26" s="33"/>
      <c r="D26" s="33"/>
      <c r="E26" s="37"/>
    </row>
    <row r="27" spans="1:5" ht="34.5" customHeight="1" x14ac:dyDescent="0.25">
      <c r="A27" s="20"/>
      <c r="B27" s="151" t="s">
        <v>32</v>
      </c>
      <c r="C27" s="152"/>
      <c r="D27" s="33"/>
      <c r="E27" s="37"/>
    </row>
    <row r="28" spans="1:5" x14ac:dyDescent="0.25">
      <c r="A28" s="21"/>
      <c r="B28" s="22"/>
      <c r="C28" s="17"/>
      <c r="D28" s="33"/>
      <c r="E28" s="37"/>
    </row>
    <row r="29" spans="1:5" x14ac:dyDescent="0.25">
      <c r="A29" s="23" t="s">
        <v>33</v>
      </c>
      <c r="B29" s="24" t="s">
        <v>34</v>
      </c>
      <c r="C29" s="17"/>
      <c r="D29" s="33"/>
      <c r="E29" s="37"/>
    </row>
    <row r="30" spans="1:5" x14ac:dyDescent="0.25">
      <c r="A30" s="23" t="s">
        <v>35</v>
      </c>
      <c r="B30" s="25" t="s">
        <v>36</v>
      </c>
      <c r="C30" s="17"/>
      <c r="D30" s="33"/>
      <c r="E30" s="37"/>
    </row>
    <row r="31" spans="1:5" x14ac:dyDescent="0.25">
      <c r="A31" s="23"/>
      <c r="B31" s="25" t="s">
        <v>37</v>
      </c>
      <c r="C31" s="17"/>
      <c r="D31" s="33"/>
      <c r="E31" s="37"/>
    </row>
    <row r="32" spans="1:5" x14ac:dyDescent="0.25">
      <c r="A32" s="23" t="s">
        <v>35</v>
      </c>
      <c r="B32" s="25" t="s">
        <v>38</v>
      </c>
      <c r="C32" s="17"/>
      <c r="D32" s="33"/>
      <c r="E32" s="37"/>
    </row>
    <row r="33" spans="1:5" x14ac:dyDescent="0.25">
      <c r="A33" s="23" t="s">
        <v>35</v>
      </c>
      <c r="B33" s="25" t="s">
        <v>39</v>
      </c>
      <c r="C33" s="17"/>
      <c r="D33" s="33"/>
      <c r="E33" s="37"/>
    </row>
    <row r="34" spans="1:5" x14ac:dyDescent="0.25">
      <c r="A34" s="23" t="s">
        <v>35</v>
      </c>
      <c r="B34" s="25" t="s">
        <v>40</v>
      </c>
      <c r="C34" s="17"/>
      <c r="D34" s="33"/>
      <c r="E34" s="37"/>
    </row>
    <row r="35" spans="1:5" x14ac:dyDescent="0.25">
      <c r="A35" s="23" t="s">
        <v>35</v>
      </c>
      <c r="B35" s="25" t="s">
        <v>41</v>
      </c>
      <c r="C35" s="17"/>
      <c r="D35" s="33"/>
      <c r="E35" s="37"/>
    </row>
    <row r="36" spans="1:5" x14ac:dyDescent="0.25">
      <c r="A36" s="23" t="s">
        <v>35</v>
      </c>
      <c r="B36" s="25" t="s">
        <v>42</v>
      </c>
      <c r="C36" s="17"/>
      <c r="D36" s="33"/>
      <c r="E36" s="37"/>
    </row>
    <row r="37" spans="1:5" x14ac:dyDescent="0.25">
      <c r="A37" s="23" t="s">
        <v>35</v>
      </c>
      <c r="B37" s="25" t="s">
        <v>43</v>
      </c>
      <c r="C37" s="17"/>
      <c r="D37" s="33"/>
      <c r="E37" s="37"/>
    </row>
    <row r="38" spans="1:5" x14ac:dyDescent="0.25">
      <c r="A38" s="23" t="s">
        <v>35</v>
      </c>
      <c r="B38" s="25" t="s">
        <v>44</v>
      </c>
      <c r="C38" s="17"/>
      <c r="D38" s="33"/>
      <c r="E38" s="37"/>
    </row>
    <row r="39" spans="1:5" x14ac:dyDescent="0.25">
      <c r="A39" s="23" t="s">
        <v>35</v>
      </c>
      <c r="B39" s="25" t="s">
        <v>45</v>
      </c>
      <c r="C39" s="17"/>
      <c r="D39" s="33"/>
      <c r="E39" s="37"/>
    </row>
    <row r="40" spans="1:5" x14ac:dyDescent="0.25">
      <c r="A40" s="23" t="s">
        <v>35</v>
      </c>
      <c r="B40" s="25" t="s">
        <v>46</v>
      </c>
      <c r="C40" s="17"/>
      <c r="D40" s="33"/>
      <c r="E40" s="37"/>
    </row>
    <row r="41" spans="1:5" x14ac:dyDescent="0.25">
      <c r="A41" s="23" t="s">
        <v>35</v>
      </c>
      <c r="B41" s="25" t="s">
        <v>47</v>
      </c>
      <c r="C41" s="17"/>
      <c r="D41" s="33"/>
      <c r="E41" s="37"/>
    </row>
    <row r="42" spans="1:5" x14ac:dyDescent="0.25">
      <c r="A42" s="23" t="s">
        <v>35</v>
      </c>
      <c r="B42" s="25" t="s">
        <v>48</v>
      </c>
      <c r="C42" s="17"/>
      <c r="D42" s="33"/>
      <c r="E42" s="37"/>
    </row>
    <row r="43" spans="1:5" x14ac:dyDescent="0.25">
      <c r="A43" s="23" t="s">
        <v>35</v>
      </c>
      <c r="B43" s="25" t="s">
        <v>49</v>
      </c>
      <c r="C43" s="17"/>
      <c r="D43" s="33"/>
      <c r="E43" s="37"/>
    </row>
    <row r="44" spans="1:5" x14ac:dyDescent="0.25">
      <c r="A44" s="23" t="s">
        <v>35</v>
      </c>
      <c r="B44" s="25" t="s">
        <v>50</v>
      </c>
      <c r="C44" s="17"/>
      <c r="D44" s="33"/>
      <c r="E44" s="37"/>
    </row>
    <row r="45" spans="1:5" x14ac:dyDescent="0.25">
      <c r="A45" s="23" t="s">
        <v>35</v>
      </c>
      <c r="B45" s="25" t="s">
        <v>51</v>
      </c>
      <c r="C45" s="17"/>
      <c r="D45" s="33"/>
      <c r="E45" s="37"/>
    </row>
    <row r="46" spans="1:5" x14ac:dyDescent="0.25">
      <c r="A46" s="23" t="s">
        <v>77</v>
      </c>
      <c r="B46" s="25" t="s">
        <v>103</v>
      </c>
      <c r="C46" s="17"/>
      <c r="D46" s="33"/>
      <c r="E46" s="37"/>
    </row>
    <row r="47" spans="1:5" s="16" customFormat="1" x14ac:dyDescent="0.25">
      <c r="A47" s="23"/>
      <c r="B47" s="26"/>
      <c r="C47" s="17"/>
      <c r="D47" s="33"/>
      <c r="E47" s="37"/>
    </row>
    <row r="48" spans="1:5" x14ac:dyDescent="0.25">
      <c r="A48" s="23" t="s">
        <v>52</v>
      </c>
      <c r="B48" s="25" t="s">
        <v>53</v>
      </c>
      <c r="C48" s="17"/>
      <c r="D48" s="33"/>
      <c r="E48" s="37"/>
    </row>
    <row r="49" spans="1:5" x14ac:dyDescent="0.25">
      <c r="A49" s="23"/>
      <c r="B49" s="25"/>
      <c r="C49" s="17"/>
      <c r="D49" s="33"/>
      <c r="E49" s="37"/>
    </row>
    <row r="50" spans="1:5" x14ac:dyDescent="0.25">
      <c r="A50" s="23" t="s">
        <v>54</v>
      </c>
      <c r="B50" s="25" t="s">
        <v>55</v>
      </c>
      <c r="C50" s="17"/>
      <c r="D50" s="33"/>
      <c r="E50" s="37"/>
    </row>
    <row r="51" spans="1:5" x14ac:dyDescent="0.25">
      <c r="A51" s="23"/>
      <c r="B51" s="25" t="s">
        <v>56</v>
      </c>
      <c r="C51" s="17"/>
      <c r="D51" s="33"/>
      <c r="E51" s="37"/>
    </row>
    <row r="52" spans="1:5" x14ac:dyDescent="0.25">
      <c r="A52" s="23"/>
      <c r="B52" s="26"/>
      <c r="C52" s="17"/>
      <c r="D52" s="33"/>
      <c r="E52" s="37"/>
    </row>
    <row r="53" spans="1:5" x14ac:dyDescent="0.25">
      <c r="A53" s="23" t="s">
        <v>57</v>
      </c>
      <c r="B53" s="25" t="s">
        <v>58</v>
      </c>
      <c r="C53" s="17"/>
      <c r="D53" s="33"/>
      <c r="E53" s="37"/>
    </row>
    <row r="54" spans="1:5" x14ac:dyDescent="0.25">
      <c r="A54" s="23"/>
      <c r="B54" s="27"/>
      <c r="C54" s="17"/>
      <c r="D54" s="33"/>
      <c r="E54" s="37"/>
    </row>
    <row r="55" spans="1:5" x14ac:dyDescent="0.25">
      <c r="A55" s="23" t="s">
        <v>59</v>
      </c>
      <c r="B55" s="28" t="s">
        <v>60</v>
      </c>
      <c r="C55" s="17"/>
      <c r="D55" s="33"/>
      <c r="E55" s="37"/>
    </row>
    <row r="56" spans="1:5" x14ac:dyDescent="0.25">
      <c r="A56" s="23"/>
      <c r="B56" s="28"/>
      <c r="C56" s="17"/>
      <c r="D56" s="33"/>
      <c r="E56" s="37"/>
    </row>
    <row r="57" spans="1:5" s="16" customFormat="1" x14ac:dyDescent="0.25">
      <c r="A57" s="23" t="s">
        <v>61</v>
      </c>
      <c r="B57" s="29" t="s">
        <v>62</v>
      </c>
      <c r="C57" s="17"/>
      <c r="D57" s="33"/>
      <c r="E57" s="37"/>
    </row>
    <row r="58" spans="1:5" s="16" customFormat="1" x14ac:dyDescent="0.25">
      <c r="A58" s="23"/>
      <c r="B58" s="29" t="s">
        <v>63</v>
      </c>
      <c r="C58" s="17"/>
      <c r="D58" s="33"/>
      <c r="E58" s="37"/>
    </row>
    <row r="59" spans="1:5" s="16" customFormat="1" x14ac:dyDescent="0.25">
      <c r="A59" s="23"/>
      <c r="B59" s="29" t="s">
        <v>64</v>
      </c>
      <c r="C59" s="17"/>
      <c r="D59" s="33"/>
      <c r="E59" s="37"/>
    </row>
    <row r="60" spans="1:5" s="16" customFormat="1" x14ac:dyDescent="0.25">
      <c r="A60" s="23"/>
      <c r="B60" s="29"/>
      <c r="C60" s="17"/>
      <c r="D60" s="33"/>
      <c r="E60" s="37"/>
    </row>
    <row r="61" spans="1:5" s="16" customFormat="1" x14ac:dyDescent="0.25">
      <c r="A61" s="23" t="s">
        <v>65</v>
      </c>
      <c r="B61" s="153" t="s">
        <v>66</v>
      </c>
      <c r="C61" s="153"/>
      <c r="D61" s="153"/>
      <c r="E61" s="153"/>
    </row>
    <row r="62" spans="1:5" s="16" customFormat="1" x14ac:dyDescent="0.25">
      <c r="A62" s="23"/>
      <c r="B62" s="106"/>
      <c r="C62" s="106"/>
      <c r="D62" s="106"/>
      <c r="E62" s="106"/>
    </row>
    <row r="63" spans="1:5" s="16" customFormat="1" ht="33.75" customHeight="1" x14ac:dyDescent="0.25">
      <c r="A63" s="23" t="s">
        <v>67</v>
      </c>
      <c r="B63" s="154" t="s">
        <v>69</v>
      </c>
      <c r="C63" s="154"/>
      <c r="D63" s="154"/>
      <c r="E63" s="154"/>
    </row>
    <row r="64" spans="1:5" ht="16.5" customHeight="1" x14ac:dyDescent="0.25">
      <c r="A64" s="23"/>
      <c r="B64" s="61"/>
      <c r="C64" s="61"/>
      <c r="D64" s="61"/>
      <c r="E64" s="61"/>
    </row>
    <row r="65" spans="1:5" x14ac:dyDescent="0.25">
      <c r="A65" s="23" t="s">
        <v>68</v>
      </c>
      <c r="B65" s="155" t="s">
        <v>130</v>
      </c>
      <c r="C65" s="155"/>
      <c r="D65" s="155"/>
      <c r="E65" s="155"/>
    </row>
    <row r="67" spans="1:5" ht="38.25" customHeight="1" x14ac:dyDescent="0.25">
      <c r="A67" s="62" t="s">
        <v>70</v>
      </c>
      <c r="B67" s="148" t="s">
        <v>74</v>
      </c>
      <c r="C67" s="148"/>
      <c r="D67" s="148"/>
      <c r="E67" s="148"/>
    </row>
  </sheetData>
  <mergeCells count="6">
    <mergeCell ref="B67:E67"/>
    <mergeCell ref="B4:E4"/>
    <mergeCell ref="B27:C27"/>
    <mergeCell ref="B61:E61"/>
    <mergeCell ref="B63:E63"/>
    <mergeCell ref="B65:E65"/>
  </mergeCells>
  <phoneticPr fontId="0" type="noConversion"/>
  <pageMargins left="0.98425196850393704" right="0.43307086614173229" top="0.74803149606299213" bottom="0.62992125984251968" header="0.39370078740157483" footer="0.51181102362204722"/>
  <pageSetup paperSize="9" scale="83" orientation="portrait" r:id="rId1"/>
  <headerFooter alignWithMargins="0">
    <oddFooter>Stran &amp;P od &amp;N</oddFooter>
  </headerFooter>
  <rowBreaks count="1" manualBreakCount="1">
    <brk id="26" max="4" man="1"/>
  </rowBreak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F340"/>
  <sheetViews>
    <sheetView topLeftCell="A91" zoomScaleNormal="100" zoomScaleSheetLayoutView="100" workbookViewId="0">
      <selection activeCell="I92" sqref="I92"/>
    </sheetView>
  </sheetViews>
  <sheetFormatPr defaultRowHeight="14.4" x14ac:dyDescent="0.3"/>
  <cols>
    <col min="1" max="1" width="8.5546875" style="89" customWidth="1"/>
    <col min="2" max="2" width="45.5546875" style="108" customWidth="1"/>
    <col min="3" max="3" width="12.88671875" customWidth="1"/>
    <col min="4" max="4" width="16.33203125" customWidth="1"/>
    <col min="5" max="5" width="16" customWidth="1"/>
  </cols>
  <sheetData>
    <row r="1" spans="1:5" ht="15" thickBot="1" x14ac:dyDescent="0.35"/>
    <row r="2" spans="1:5" ht="41.25" customHeight="1" thickBot="1" x14ac:dyDescent="0.3">
      <c r="A2" s="156" t="s">
        <v>131</v>
      </c>
      <c r="B2" s="157"/>
      <c r="C2" s="157"/>
      <c r="D2" s="157"/>
      <c r="E2" s="158"/>
    </row>
    <row r="3" spans="1:5" x14ac:dyDescent="0.25">
      <c r="A3" s="99"/>
      <c r="B3" s="109"/>
      <c r="C3" s="17"/>
      <c r="D3" s="30"/>
      <c r="E3" s="30"/>
    </row>
    <row r="4" spans="1:5" x14ac:dyDescent="0.25">
      <c r="A4" s="99"/>
      <c r="B4" s="110"/>
      <c r="C4" s="17"/>
      <c r="D4" s="30"/>
      <c r="E4" s="30"/>
    </row>
    <row r="5" spans="1:5" x14ac:dyDescent="0.3">
      <c r="D5" s="55"/>
      <c r="E5" s="55"/>
    </row>
    <row r="6" spans="1:5" ht="15.6" x14ac:dyDescent="0.25">
      <c r="A6" s="93" t="s">
        <v>3</v>
      </c>
      <c r="B6" s="111" t="s">
        <v>136</v>
      </c>
      <c r="C6" s="41"/>
      <c r="D6" s="42"/>
      <c r="E6" s="43"/>
    </row>
    <row r="7" spans="1:5" ht="15.6" x14ac:dyDescent="0.25">
      <c r="A7" s="100"/>
      <c r="B7" s="112"/>
      <c r="C7" s="44"/>
      <c r="D7" s="45"/>
      <c r="E7" s="45"/>
    </row>
    <row r="8" spans="1:5" ht="30" customHeight="1" x14ac:dyDescent="0.25">
      <c r="A8" s="100"/>
      <c r="B8" s="159" t="s">
        <v>104</v>
      </c>
      <c r="C8" s="159"/>
      <c r="D8" s="45"/>
      <c r="E8" s="45"/>
    </row>
    <row r="9" spans="1:5" ht="28.8" x14ac:dyDescent="0.25">
      <c r="A9" s="99" t="s">
        <v>27</v>
      </c>
      <c r="B9" s="113" t="s">
        <v>105</v>
      </c>
      <c r="D9" s="55"/>
      <c r="E9" s="55"/>
    </row>
    <row r="10" spans="1:5" x14ac:dyDescent="0.25">
      <c r="A10" s="99"/>
      <c r="B10" s="113" t="s">
        <v>5</v>
      </c>
      <c r="C10" s="17">
        <v>250</v>
      </c>
      <c r="D10" s="82"/>
      <c r="E10" s="82">
        <f>C10*D10</f>
        <v>0</v>
      </c>
    </row>
    <row r="11" spans="1:5" x14ac:dyDescent="0.25">
      <c r="A11" s="99"/>
      <c r="B11" s="113"/>
      <c r="C11" s="17"/>
      <c r="D11" s="82"/>
      <c r="E11" s="82"/>
    </row>
    <row r="12" spans="1:5" ht="28.8" x14ac:dyDescent="0.25">
      <c r="A12" s="99" t="s">
        <v>28</v>
      </c>
      <c r="B12" s="113" t="s">
        <v>107</v>
      </c>
      <c r="C12" s="17"/>
      <c r="D12" s="82"/>
      <c r="E12" s="82"/>
    </row>
    <row r="13" spans="1:5" x14ac:dyDescent="0.25">
      <c r="A13" s="99"/>
      <c r="B13" s="113" t="s">
        <v>5</v>
      </c>
      <c r="C13" s="17">
        <v>250</v>
      </c>
      <c r="D13" s="82"/>
      <c r="E13" s="82">
        <f>+C13*D13</f>
        <v>0</v>
      </c>
    </row>
    <row r="14" spans="1:5" x14ac:dyDescent="0.25">
      <c r="A14" s="99"/>
      <c r="B14" s="113"/>
      <c r="C14" s="17"/>
      <c r="D14" s="82"/>
      <c r="E14" s="82"/>
    </row>
    <row r="15" spans="1:5" ht="28.8" x14ac:dyDescent="0.25">
      <c r="A15" s="99" t="s">
        <v>71</v>
      </c>
      <c r="B15" s="113" t="s">
        <v>79</v>
      </c>
      <c r="C15" s="17"/>
      <c r="D15" s="82"/>
      <c r="E15" s="82"/>
    </row>
    <row r="16" spans="1:5" x14ac:dyDescent="0.25">
      <c r="B16" s="113" t="s">
        <v>5</v>
      </c>
      <c r="C16" s="17">
        <v>250</v>
      </c>
      <c r="D16" s="82"/>
      <c r="E16" s="82">
        <f>C16*D16</f>
        <v>0</v>
      </c>
    </row>
    <row r="17" spans="1:5" x14ac:dyDescent="0.25">
      <c r="A17" s="99"/>
      <c r="B17" s="114"/>
      <c r="C17" s="46"/>
      <c r="D17" s="83"/>
      <c r="E17" s="83"/>
    </row>
    <row r="18" spans="1:5" ht="28.8" x14ac:dyDescent="0.25">
      <c r="A18" s="99" t="s">
        <v>72</v>
      </c>
      <c r="B18" s="113" t="s">
        <v>84</v>
      </c>
      <c r="C18" s="17"/>
      <c r="D18" s="82"/>
      <c r="E18" s="82"/>
    </row>
    <row r="19" spans="1:5" ht="21" customHeight="1" x14ac:dyDescent="0.25">
      <c r="A19" s="99"/>
      <c r="B19" s="113" t="s">
        <v>5</v>
      </c>
      <c r="C19" s="17">
        <v>250</v>
      </c>
      <c r="D19" s="82"/>
      <c r="E19" s="82">
        <f>+C19*D19</f>
        <v>0</v>
      </c>
    </row>
    <row r="20" spans="1:5" x14ac:dyDescent="0.25">
      <c r="A20" s="99"/>
      <c r="B20" s="113"/>
      <c r="C20" s="17"/>
      <c r="D20" s="82"/>
      <c r="E20" s="82"/>
    </row>
    <row r="21" spans="1:5" ht="43.2" x14ac:dyDescent="0.25">
      <c r="A21" s="99" t="s">
        <v>78</v>
      </c>
      <c r="B21" s="113" t="s">
        <v>132</v>
      </c>
      <c r="C21" s="17"/>
      <c r="D21" s="82"/>
      <c r="E21" s="82"/>
    </row>
    <row r="22" spans="1:5" x14ac:dyDescent="0.25">
      <c r="A22" s="99"/>
      <c r="B22" s="113" t="s">
        <v>5</v>
      </c>
      <c r="C22" s="17">
        <v>250</v>
      </c>
      <c r="D22" s="82"/>
      <c r="E22" s="82">
        <f>+C22*D22</f>
        <v>0</v>
      </c>
    </row>
    <row r="23" spans="1:5" x14ac:dyDescent="0.25">
      <c r="A23" s="99"/>
      <c r="B23" s="113"/>
      <c r="C23" s="17"/>
      <c r="D23" s="82"/>
      <c r="E23" s="82"/>
    </row>
    <row r="24" spans="1:5" ht="57.6" x14ac:dyDescent="0.25">
      <c r="A24" s="99" t="s">
        <v>111</v>
      </c>
      <c r="B24" s="113" t="s">
        <v>134</v>
      </c>
      <c r="C24" s="17"/>
      <c r="D24" s="82"/>
      <c r="E24" s="82"/>
    </row>
    <row r="25" spans="1:5" x14ac:dyDescent="0.25">
      <c r="A25" s="99"/>
      <c r="B25" s="113" t="s">
        <v>5</v>
      </c>
      <c r="C25" s="17">
        <v>10</v>
      </c>
      <c r="D25" s="82"/>
      <c r="E25" s="82">
        <f>C25*D25</f>
        <v>0</v>
      </c>
    </row>
    <row r="26" spans="1:5" x14ac:dyDescent="0.25">
      <c r="A26" s="99"/>
      <c r="B26" s="113"/>
      <c r="C26" s="17"/>
      <c r="D26" s="82"/>
      <c r="E26" s="82"/>
    </row>
    <row r="27" spans="1:5" x14ac:dyDescent="0.25">
      <c r="A27" s="99"/>
      <c r="B27" s="115" t="s">
        <v>133</v>
      </c>
      <c r="C27" s="17"/>
      <c r="D27" s="82"/>
      <c r="E27" s="82"/>
    </row>
    <row r="28" spans="1:5" ht="97.5" customHeight="1" x14ac:dyDescent="0.25">
      <c r="A28" s="99" t="s">
        <v>135</v>
      </c>
      <c r="B28" s="113" t="s">
        <v>137</v>
      </c>
      <c r="C28" s="17"/>
      <c r="D28" s="82"/>
      <c r="E28" s="82"/>
    </row>
    <row r="29" spans="1:5" x14ac:dyDescent="0.25">
      <c r="A29" s="99"/>
      <c r="B29" s="113" t="s">
        <v>5</v>
      </c>
      <c r="C29" s="17">
        <v>55</v>
      </c>
      <c r="D29" s="82"/>
      <c r="E29" s="82">
        <f>+C29*D29</f>
        <v>0</v>
      </c>
    </row>
    <row r="30" spans="1:5" x14ac:dyDescent="0.25">
      <c r="A30" s="99"/>
      <c r="B30" s="113"/>
      <c r="C30" s="17"/>
      <c r="D30" s="82"/>
      <c r="E30" s="82"/>
    </row>
    <row r="31" spans="1:5" ht="15" thickBot="1" x14ac:dyDescent="0.3">
      <c r="A31" s="101"/>
      <c r="B31" s="116" t="s">
        <v>106</v>
      </c>
      <c r="C31" s="31"/>
      <c r="D31" s="32"/>
      <c r="E31" s="39">
        <f>SUM(E8:E30)</f>
        <v>0</v>
      </c>
    </row>
    <row r="32" spans="1:5" ht="15" thickTop="1" x14ac:dyDescent="0.25">
      <c r="A32" s="101"/>
      <c r="B32" s="113"/>
      <c r="C32" s="17"/>
      <c r="D32" s="33"/>
      <c r="E32" s="30"/>
    </row>
    <row r="33" spans="1:5" x14ac:dyDescent="0.25">
      <c r="A33" s="102"/>
      <c r="B33" s="113"/>
      <c r="C33" s="17"/>
      <c r="D33" s="30"/>
      <c r="E33" s="30"/>
    </row>
    <row r="34" spans="1:5" ht="15.6" x14ac:dyDescent="0.25">
      <c r="A34" s="93" t="s">
        <v>6</v>
      </c>
      <c r="B34" s="111" t="s">
        <v>16</v>
      </c>
      <c r="C34" s="41"/>
      <c r="D34" s="42"/>
      <c r="E34" s="43"/>
    </row>
    <row r="35" spans="1:5" x14ac:dyDescent="0.25">
      <c r="A35" s="103"/>
      <c r="B35" s="117"/>
      <c r="C35" s="17"/>
      <c r="D35" s="37"/>
      <c r="E35" s="30"/>
    </row>
    <row r="36" spans="1:5" ht="31.5" customHeight="1" x14ac:dyDescent="0.25">
      <c r="A36" s="103"/>
      <c r="B36" s="159" t="s">
        <v>138</v>
      </c>
      <c r="C36" s="159"/>
      <c r="D36" s="37"/>
      <c r="E36" s="30"/>
    </row>
    <row r="37" spans="1:5" ht="57" customHeight="1" x14ac:dyDescent="0.25">
      <c r="A37" s="103" t="s">
        <v>10</v>
      </c>
      <c r="B37" s="118" t="s">
        <v>139</v>
      </c>
      <c r="C37" s="105"/>
      <c r="D37" s="33"/>
      <c r="E37" s="30"/>
    </row>
    <row r="38" spans="1:5" ht="17.25" customHeight="1" x14ac:dyDescent="0.25">
      <c r="A38" s="103"/>
      <c r="B38" s="119" t="s">
        <v>140</v>
      </c>
      <c r="C38" s="105">
        <v>1</v>
      </c>
      <c r="D38" s="33"/>
      <c r="E38" s="30">
        <f>C38*D38</f>
        <v>0</v>
      </c>
    </row>
    <row r="39" spans="1:5" ht="17.25" customHeight="1" x14ac:dyDescent="0.25">
      <c r="A39" s="103"/>
      <c r="B39" s="119"/>
      <c r="C39" s="105"/>
      <c r="D39" s="33"/>
      <c r="E39" s="30"/>
    </row>
    <row r="40" spans="1:5" ht="75" customHeight="1" x14ac:dyDescent="0.25">
      <c r="A40" s="103" t="s">
        <v>9</v>
      </c>
      <c r="B40" s="118" t="s">
        <v>141</v>
      </c>
      <c r="C40" s="105"/>
      <c r="D40" s="33"/>
      <c r="E40" s="30"/>
    </row>
    <row r="41" spans="1:5" ht="17.25" customHeight="1" x14ac:dyDescent="0.25">
      <c r="A41" s="103"/>
      <c r="B41" s="119" t="s">
        <v>5</v>
      </c>
      <c r="C41" s="105">
        <v>0.5</v>
      </c>
      <c r="D41" s="33"/>
      <c r="E41" s="30">
        <f>C41*D41</f>
        <v>0</v>
      </c>
    </row>
    <row r="42" spans="1:5" ht="13.5" customHeight="1" x14ac:dyDescent="0.25">
      <c r="A42" s="103"/>
      <c r="B42" s="107"/>
      <c r="C42" s="98"/>
      <c r="D42" s="37"/>
      <c r="E42" s="30"/>
    </row>
    <row r="43" spans="1:5" ht="15" thickBot="1" x14ac:dyDescent="0.3">
      <c r="B43" s="116" t="s">
        <v>142</v>
      </c>
      <c r="C43" s="31"/>
      <c r="D43" s="32"/>
      <c r="E43" s="39">
        <f>SUM(E38:E42)</f>
        <v>0</v>
      </c>
    </row>
    <row r="44" spans="1:5" ht="15" thickTop="1" x14ac:dyDescent="0.25">
      <c r="B44" s="113"/>
      <c r="C44" s="17"/>
      <c r="D44" s="30"/>
      <c r="E44" s="30"/>
    </row>
    <row r="45" spans="1:5" ht="15.6" x14ac:dyDescent="0.25">
      <c r="A45" s="93" t="s">
        <v>11</v>
      </c>
      <c r="B45" s="111" t="s">
        <v>13</v>
      </c>
      <c r="C45" s="41"/>
      <c r="D45" s="42"/>
      <c r="E45" s="43"/>
    </row>
    <row r="46" spans="1:5" x14ac:dyDescent="0.25">
      <c r="B46" s="113"/>
      <c r="C46" s="17"/>
      <c r="D46" s="30"/>
      <c r="E46" s="30"/>
    </row>
    <row r="47" spans="1:5" ht="25.5" customHeight="1" x14ac:dyDescent="0.25">
      <c r="B47" s="159" t="s">
        <v>143</v>
      </c>
      <c r="C47" s="159"/>
      <c r="D47" s="37"/>
      <c r="E47" s="30"/>
    </row>
    <row r="48" spans="1:5" ht="91.5" customHeight="1" x14ac:dyDescent="0.25">
      <c r="A48" s="89" t="s">
        <v>29</v>
      </c>
      <c r="B48" s="118" t="s">
        <v>153</v>
      </c>
      <c r="C48" s="105"/>
      <c r="D48" s="33"/>
      <c r="E48" s="30"/>
    </row>
    <row r="49" spans="1:5" ht="18" customHeight="1" x14ac:dyDescent="0.25">
      <c r="B49" s="119" t="s">
        <v>2</v>
      </c>
      <c r="C49" s="105">
        <v>1</v>
      </c>
      <c r="D49" s="33"/>
      <c r="E49" s="30">
        <f>C49*D49</f>
        <v>0</v>
      </c>
    </row>
    <row r="50" spans="1:5" ht="18" customHeight="1" x14ac:dyDescent="0.25">
      <c r="B50" s="119"/>
      <c r="C50" s="105"/>
      <c r="D50" s="33"/>
      <c r="E50" s="30"/>
    </row>
    <row r="51" spans="1:5" ht="14.25" customHeight="1" x14ac:dyDescent="0.25">
      <c r="B51" s="107" t="s">
        <v>144</v>
      </c>
      <c r="C51" s="98"/>
      <c r="D51" s="37"/>
      <c r="E51" s="30"/>
    </row>
    <row r="52" spans="1:5" ht="81.75" customHeight="1" x14ac:dyDescent="0.3">
      <c r="A52" s="103" t="s">
        <v>30</v>
      </c>
      <c r="B52" s="113" t="s">
        <v>145</v>
      </c>
      <c r="C52" s="86"/>
      <c r="D52" s="90"/>
      <c r="E52" s="90"/>
    </row>
    <row r="53" spans="1:5" ht="14.25" customHeight="1" x14ac:dyDescent="0.3">
      <c r="A53" s="103"/>
      <c r="B53" s="120" t="s">
        <v>5</v>
      </c>
      <c r="C53" s="88">
        <v>10</v>
      </c>
      <c r="D53" s="90"/>
      <c r="E53" s="91">
        <f>+C53*D53</f>
        <v>0</v>
      </c>
    </row>
    <row r="54" spans="1:5" ht="14.25" customHeight="1" x14ac:dyDescent="0.3">
      <c r="A54" s="103"/>
      <c r="C54" s="63"/>
      <c r="D54" s="143"/>
      <c r="E54" s="143"/>
    </row>
    <row r="55" spans="1:5" ht="74.25" customHeight="1" x14ac:dyDescent="0.25">
      <c r="A55" s="103" t="s">
        <v>80</v>
      </c>
      <c r="B55" s="113" t="s">
        <v>146</v>
      </c>
      <c r="C55" s="84"/>
      <c r="D55" s="144"/>
      <c r="E55" s="144"/>
    </row>
    <row r="56" spans="1:5" ht="14.25" customHeight="1" x14ac:dyDescent="0.3">
      <c r="A56" s="103"/>
      <c r="B56" s="120" t="s">
        <v>5</v>
      </c>
      <c r="C56" s="88">
        <v>6</v>
      </c>
      <c r="D56" s="90"/>
      <c r="E56" s="91">
        <f>+C56*D56</f>
        <v>0</v>
      </c>
    </row>
    <row r="57" spans="1:5" ht="14.25" customHeight="1" x14ac:dyDescent="0.3">
      <c r="A57" s="103"/>
      <c r="B57" s="120"/>
      <c r="C57" s="88"/>
      <c r="D57" s="90"/>
      <c r="E57" s="91"/>
    </row>
    <row r="58" spans="1:5" ht="14.25" customHeight="1" x14ac:dyDescent="0.25">
      <c r="B58" s="159" t="s">
        <v>147</v>
      </c>
      <c r="C58" s="159"/>
      <c r="D58" s="55"/>
      <c r="E58" s="55"/>
    </row>
    <row r="59" spans="1:5" ht="35.25" customHeight="1" x14ac:dyDescent="0.25">
      <c r="A59" s="103" t="s">
        <v>81</v>
      </c>
      <c r="B59" s="113" t="s">
        <v>148</v>
      </c>
      <c r="D59" s="55"/>
      <c r="E59" s="55"/>
    </row>
    <row r="60" spans="1:5" ht="14.25" customHeight="1" x14ac:dyDescent="0.25">
      <c r="A60" s="103"/>
      <c r="B60" s="113" t="s">
        <v>5</v>
      </c>
      <c r="C60" s="17">
        <v>30</v>
      </c>
      <c r="D60" s="30"/>
      <c r="E60" s="30">
        <f>C60*D60</f>
        <v>0</v>
      </c>
    </row>
    <row r="61" spans="1:5" ht="14.25" customHeight="1" x14ac:dyDescent="0.25">
      <c r="A61" s="103"/>
      <c r="B61" s="113"/>
      <c r="C61" s="17"/>
      <c r="D61" s="30"/>
      <c r="E61" s="30"/>
    </row>
    <row r="62" spans="1:5" ht="47.25" customHeight="1" x14ac:dyDescent="0.25">
      <c r="A62" s="103" t="s">
        <v>82</v>
      </c>
      <c r="B62" s="113" t="s">
        <v>149</v>
      </c>
      <c r="C62" s="17"/>
      <c r="D62" s="30"/>
      <c r="E62" s="30"/>
    </row>
    <row r="63" spans="1:5" ht="14.25" customHeight="1" x14ac:dyDescent="0.25">
      <c r="A63" s="103"/>
      <c r="B63" s="113" t="s">
        <v>5</v>
      </c>
      <c r="C63" s="17">
        <v>30</v>
      </c>
      <c r="D63" s="82"/>
      <c r="E63" s="82">
        <f>+C63*D63</f>
        <v>0</v>
      </c>
    </row>
    <row r="64" spans="1:5" ht="14.25" customHeight="1" x14ac:dyDescent="0.25">
      <c r="A64" s="103"/>
      <c r="B64" s="113"/>
      <c r="C64" s="17"/>
      <c r="D64" s="30"/>
      <c r="E64" s="30"/>
    </row>
    <row r="65" spans="1:5" ht="36" customHeight="1" x14ac:dyDescent="0.25">
      <c r="A65" s="103" t="s">
        <v>83</v>
      </c>
      <c r="B65" s="113" t="s">
        <v>150</v>
      </c>
      <c r="C65" s="17"/>
      <c r="D65" s="82"/>
      <c r="E65" s="82"/>
    </row>
    <row r="66" spans="1:5" ht="14.25" customHeight="1" x14ac:dyDescent="0.25">
      <c r="A66" s="103"/>
      <c r="B66" s="113" t="s">
        <v>5</v>
      </c>
      <c r="C66" s="17">
        <v>150</v>
      </c>
      <c r="D66" s="82"/>
      <c r="E66" s="82">
        <f>+C66*D66</f>
        <v>0</v>
      </c>
    </row>
    <row r="67" spans="1:5" ht="14.25" customHeight="1" x14ac:dyDescent="0.25">
      <c r="A67" s="103"/>
      <c r="B67" s="113"/>
      <c r="C67" s="17"/>
      <c r="D67" s="82"/>
      <c r="E67" s="82"/>
    </row>
    <row r="68" spans="1:5" ht="28.8" x14ac:dyDescent="0.25">
      <c r="A68" s="103" t="s">
        <v>110</v>
      </c>
      <c r="B68" s="113" t="s">
        <v>84</v>
      </c>
      <c r="C68" s="17"/>
      <c r="D68" s="82"/>
      <c r="E68" s="82"/>
    </row>
    <row r="69" spans="1:5" x14ac:dyDescent="0.25">
      <c r="A69" s="103"/>
      <c r="B69" s="113" t="s">
        <v>5</v>
      </c>
      <c r="C69" s="17">
        <v>150</v>
      </c>
      <c r="D69" s="82"/>
      <c r="E69" s="82">
        <f>+C69*D69</f>
        <v>0</v>
      </c>
    </row>
    <row r="70" spans="1:5" x14ac:dyDescent="0.25">
      <c r="A70" s="103"/>
      <c r="B70" s="113"/>
      <c r="C70" s="17"/>
      <c r="D70" s="82"/>
      <c r="E70" s="82"/>
    </row>
    <row r="71" spans="1:5" ht="43.2" x14ac:dyDescent="0.25">
      <c r="A71" s="103" t="s">
        <v>151</v>
      </c>
      <c r="B71" s="113" t="s">
        <v>152</v>
      </c>
      <c r="C71" s="17"/>
      <c r="D71" s="82"/>
      <c r="E71" s="82"/>
    </row>
    <row r="72" spans="1:5" x14ac:dyDescent="0.25">
      <c r="B72" s="113" t="s">
        <v>5</v>
      </c>
      <c r="C72" s="17">
        <v>150</v>
      </c>
      <c r="D72" s="82"/>
      <c r="E72" s="82">
        <f>+C72*D72</f>
        <v>0</v>
      </c>
    </row>
    <row r="73" spans="1:5" x14ac:dyDescent="0.3">
      <c r="D73" s="55"/>
      <c r="E73" s="55"/>
    </row>
    <row r="74" spans="1:5" ht="15" thickBot="1" x14ac:dyDescent="0.3">
      <c r="B74" s="116" t="s">
        <v>85</v>
      </c>
      <c r="C74" s="31"/>
      <c r="D74" s="32"/>
      <c r="E74" s="39">
        <f>SUM(E49:E73)</f>
        <v>0</v>
      </c>
    </row>
    <row r="75" spans="1:5" ht="15" thickTop="1" x14ac:dyDescent="0.3">
      <c r="D75" s="55"/>
      <c r="E75" s="55"/>
    </row>
    <row r="76" spans="1:5" ht="24" customHeight="1" x14ac:dyDescent="0.25">
      <c r="A76" s="93" t="s">
        <v>12</v>
      </c>
      <c r="B76" s="111" t="s">
        <v>154</v>
      </c>
      <c r="C76" s="41"/>
      <c r="D76" s="42"/>
      <c r="E76" s="43"/>
    </row>
    <row r="77" spans="1:5" x14ac:dyDescent="0.25">
      <c r="B77" s="113"/>
      <c r="C77" s="17"/>
      <c r="D77" s="30"/>
      <c r="E77" s="30"/>
    </row>
    <row r="78" spans="1:5" ht="21" customHeight="1" x14ac:dyDescent="0.25">
      <c r="B78" s="159" t="s">
        <v>155</v>
      </c>
      <c r="C78" s="159"/>
      <c r="D78" s="55"/>
      <c r="E78" s="55"/>
    </row>
    <row r="79" spans="1:5" ht="88.5" customHeight="1" x14ac:dyDescent="0.25">
      <c r="A79" s="89" t="s">
        <v>14</v>
      </c>
      <c r="B79" s="118" t="s">
        <v>156</v>
      </c>
      <c r="C79" s="105"/>
      <c r="D79" s="33"/>
      <c r="E79" s="30"/>
    </row>
    <row r="80" spans="1:5" ht="345" customHeight="1" x14ac:dyDescent="0.25">
      <c r="B80" s="118"/>
      <c r="C80" s="105"/>
      <c r="D80" s="33"/>
      <c r="E80" s="30"/>
    </row>
    <row r="81" spans="1:5" ht="21" customHeight="1" x14ac:dyDescent="0.25">
      <c r="B81" s="119" t="s">
        <v>4</v>
      </c>
      <c r="C81" s="105">
        <v>10</v>
      </c>
      <c r="D81" s="33"/>
      <c r="E81" s="30">
        <f>C81*D81</f>
        <v>0</v>
      </c>
    </row>
    <row r="82" spans="1:5" ht="12.75" customHeight="1" x14ac:dyDescent="0.25">
      <c r="B82" s="107"/>
      <c r="C82" s="98"/>
      <c r="D82" s="55"/>
      <c r="E82" s="55"/>
    </row>
    <row r="83" spans="1:5" ht="100.8" x14ac:dyDescent="0.3">
      <c r="A83" s="103" t="s">
        <v>73</v>
      </c>
      <c r="B83" s="113" t="s">
        <v>286</v>
      </c>
      <c r="C83" s="86"/>
      <c r="D83" s="90"/>
      <c r="E83" s="90"/>
    </row>
    <row r="84" spans="1:5" x14ac:dyDescent="0.3">
      <c r="B84" s="120" t="s">
        <v>5</v>
      </c>
      <c r="C84" s="88">
        <v>7.5</v>
      </c>
      <c r="D84" s="90"/>
      <c r="E84" s="91">
        <f>+C84*D84</f>
        <v>0</v>
      </c>
    </row>
    <row r="85" spans="1:5" x14ac:dyDescent="0.3">
      <c r="C85" s="63"/>
      <c r="D85" s="143"/>
      <c r="E85" s="143"/>
    </row>
    <row r="86" spans="1:5" ht="15" thickBot="1" x14ac:dyDescent="0.3">
      <c r="B86" s="116" t="s">
        <v>157</v>
      </c>
      <c r="C86" s="31"/>
      <c r="D86" s="32"/>
      <c r="E86" s="39">
        <f>SUM(E79:E85)</f>
        <v>0</v>
      </c>
    </row>
    <row r="87" spans="1:5" ht="15" thickTop="1" x14ac:dyDescent="0.3">
      <c r="D87" s="55"/>
      <c r="E87" s="55"/>
    </row>
    <row r="88" spans="1:5" ht="25.5" customHeight="1" x14ac:dyDescent="0.25">
      <c r="A88" s="93" t="s">
        <v>15</v>
      </c>
      <c r="B88" s="111" t="s">
        <v>127</v>
      </c>
      <c r="C88" s="41"/>
      <c r="D88" s="42"/>
      <c r="E88" s="43"/>
    </row>
    <row r="89" spans="1:5" x14ac:dyDescent="0.3">
      <c r="D89" s="55"/>
      <c r="E89" s="55"/>
    </row>
    <row r="90" spans="1:5" ht="21" customHeight="1" x14ac:dyDescent="0.25">
      <c r="B90" s="159" t="s">
        <v>158</v>
      </c>
      <c r="C90" s="159"/>
      <c r="D90" s="55"/>
      <c r="E90" s="55"/>
    </row>
    <row r="91" spans="1:5" ht="115.2" x14ac:dyDescent="0.25">
      <c r="A91" s="89" t="s">
        <v>21</v>
      </c>
      <c r="B91" s="113" t="s">
        <v>287</v>
      </c>
      <c r="C91" s="17"/>
      <c r="D91" s="82"/>
      <c r="E91" s="82"/>
    </row>
    <row r="92" spans="1:5" ht="303" customHeight="1" x14ac:dyDescent="0.25">
      <c r="B92" s="113"/>
      <c r="C92" s="17"/>
      <c r="D92" s="82"/>
      <c r="E92" s="82"/>
    </row>
    <row r="93" spans="1:5" x14ac:dyDescent="0.25">
      <c r="B93" s="113" t="s">
        <v>4</v>
      </c>
      <c r="C93" s="17">
        <v>10</v>
      </c>
      <c r="D93" s="82"/>
      <c r="E93" s="82">
        <f>+C93*D93</f>
        <v>0</v>
      </c>
    </row>
    <row r="94" spans="1:5" x14ac:dyDescent="0.25">
      <c r="B94" s="113"/>
      <c r="C94" s="17"/>
      <c r="D94" s="82"/>
      <c r="E94" s="82"/>
    </row>
    <row r="95" spans="1:5" x14ac:dyDescent="0.25">
      <c r="B95" s="115" t="s">
        <v>159</v>
      </c>
      <c r="C95" s="17"/>
      <c r="D95" s="82"/>
      <c r="E95" s="82"/>
    </row>
    <row r="96" spans="1:5" ht="179.25" customHeight="1" x14ac:dyDescent="0.25">
      <c r="A96" s="89" t="s">
        <v>22</v>
      </c>
      <c r="B96" s="113" t="s">
        <v>241</v>
      </c>
      <c r="C96" s="17"/>
      <c r="D96" s="82"/>
      <c r="E96" s="82"/>
    </row>
    <row r="97" spans="1:5" ht="179.25" customHeight="1" x14ac:dyDescent="0.25">
      <c r="B97" s="113"/>
      <c r="C97" s="17"/>
      <c r="D97" s="82"/>
      <c r="E97" s="82"/>
    </row>
    <row r="98" spans="1:5" x14ac:dyDescent="0.25">
      <c r="B98" s="113" t="s">
        <v>2</v>
      </c>
      <c r="C98" s="17">
        <v>5</v>
      </c>
      <c r="D98" s="82"/>
      <c r="E98" s="82">
        <f>+C98*D98</f>
        <v>0</v>
      </c>
    </row>
    <row r="99" spans="1:5" x14ac:dyDescent="0.25">
      <c r="B99" s="113"/>
      <c r="C99" s="17"/>
      <c r="D99" s="82"/>
      <c r="E99" s="82"/>
    </row>
    <row r="100" spans="1:5" ht="15" thickBot="1" x14ac:dyDescent="0.3">
      <c r="B100" s="116" t="s">
        <v>98</v>
      </c>
      <c r="C100" s="31"/>
      <c r="D100" s="32"/>
      <c r="E100" s="39">
        <f>SUM(E91:E99)</f>
        <v>0</v>
      </c>
    </row>
    <row r="101" spans="1:5" ht="15" thickTop="1" x14ac:dyDescent="0.25">
      <c r="B101" s="113"/>
      <c r="C101" s="17"/>
      <c r="D101" s="82"/>
      <c r="E101" s="82"/>
    </row>
    <row r="102" spans="1:5" x14ac:dyDescent="0.3">
      <c r="D102" s="55"/>
      <c r="E102" s="55"/>
    </row>
    <row r="103" spans="1:5" ht="25.5" customHeight="1" x14ac:dyDescent="0.25">
      <c r="A103" s="93" t="s">
        <v>17</v>
      </c>
      <c r="B103" s="111" t="s">
        <v>25</v>
      </c>
      <c r="C103" s="41"/>
      <c r="D103" s="42"/>
      <c r="E103" s="43"/>
    </row>
    <row r="104" spans="1:5" x14ac:dyDescent="0.3">
      <c r="D104" s="55"/>
      <c r="E104" s="55"/>
    </row>
    <row r="105" spans="1:5" x14ac:dyDescent="0.3">
      <c r="B105" s="92" t="s">
        <v>160</v>
      </c>
      <c r="D105" s="55"/>
      <c r="E105" s="55"/>
    </row>
    <row r="106" spans="1:5" ht="72" x14ac:dyDescent="0.3">
      <c r="A106" s="85" t="s">
        <v>86</v>
      </c>
      <c r="B106" s="113" t="s">
        <v>162</v>
      </c>
      <c r="C106" s="86"/>
      <c r="D106" s="90"/>
      <c r="E106" s="90"/>
    </row>
    <row r="107" spans="1:5" ht="248.25" customHeight="1" x14ac:dyDescent="0.3">
      <c r="A107" s="85"/>
      <c r="B107" s="113"/>
      <c r="C107" s="86"/>
      <c r="D107" s="90"/>
      <c r="E107" s="90"/>
    </row>
    <row r="108" spans="1:5" x14ac:dyDescent="0.3">
      <c r="A108" s="87"/>
      <c r="B108" s="120" t="s">
        <v>161</v>
      </c>
      <c r="C108" s="88">
        <v>30</v>
      </c>
      <c r="D108" s="90"/>
      <c r="E108" s="91">
        <f>+C108*D108</f>
        <v>0</v>
      </c>
    </row>
    <row r="109" spans="1:5" x14ac:dyDescent="0.3">
      <c r="B109" s="92"/>
      <c r="D109" s="55"/>
      <c r="E109" s="55"/>
    </row>
    <row r="110" spans="1:5" ht="72" x14ac:dyDescent="0.25">
      <c r="A110" s="89" t="s">
        <v>87</v>
      </c>
      <c r="B110" s="113" t="s">
        <v>172</v>
      </c>
      <c r="D110" s="55"/>
      <c r="E110" s="55"/>
    </row>
    <row r="111" spans="1:5" x14ac:dyDescent="0.25">
      <c r="B111" s="113" t="s">
        <v>5</v>
      </c>
      <c r="C111" s="17">
        <v>25</v>
      </c>
      <c r="D111" s="82"/>
      <c r="E111" s="82">
        <f>C111*D111</f>
        <v>0</v>
      </c>
    </row>
    <row r="112" spans="1:5" x14ac:dyDescent="0.25">
      <c r="B112" s="113"/>
      <c r="C112" s="17"/>
      <c r="D112" s="82"/>
      <c r="E112" s="82"/>
    </row>
    <row r="113" spans="1:5" ht="86.4" x14ac:dyDescent="0.25">
      <c r="A113" s="89" t="s">
        <v>88</v>
      </c>
      <c r="B113" s="113" t="s">
        <v>173</v>
      </c>
      <c r="C113" s="17"/>
      <c r="D113" s="82"/>
      <c r="E113" s="82"/>
    </row>
    <row r="114" spans="1:5" x14ac:dyDescent="0.25">
      <c r="A114" s="125" t="s">
        <v>163</v>
      </c>
      <c r="B114" s="113" t="s">
        <v>164</v>
      </c>
      <c r="C114" s="17">
        <v>6</v>
      </c>
      <c r="D114" s="82"/>
      <c r="E114" s="82">
        <f>C114*D114</f>
        <v>0</v>
      </c>
    </row>
    <row r="115" spans="1:5" x14ac:dyDescent="0.25">
      <c r="A115" s="125" t="s">
        <v>165</v>
      </c>
      <c r="B115" s="113" t="s">
        <v>166</v>
      </c>
      <c r="C115" s="17">
        <v>20</v>
      </c>
      <c r="D115" s="82"/>
      <c r="E115" s="82">
        <f>C115*D115</f>
        <v>0</v>
      </c>
    </row>
    <row r="116" spans="1:5" x14ac:dyDescent="0.25">
      <c r="A116" s="125" t="s">
        <v>167</v>
      </c>
      <c r="B116" s="113" t="s">
        <v>168</v>
      </c>
      <c r="C116" s="17">
        <v>2.5</v>
      </c>
      <c r="D116" s="82"/>
      <c r="E116" s="82">
        <f>C116*D116</f>
        <v>0</v>
      </c>
    </row>
    <row r="117" spans="1:5" x14ac:dyDescent="0.25">
      <c r="A117" s="125" t="s">
        <v>169</v>
      </c>
      <c r="B117" s="113" t="s">
        <v>170</v>
      </c>
      <c r="C117" s="17">
        <v>2.5</v>
      </c>
      <c r="D117" s="82"/>
      <c r="E117" s="82">
        <f>C117*D117</f>
        <v>0</v>
      </c>
    </row>
    <row r="118" spans="1:5" x14ac:dyDescent="0.25">
      <c r="B118" s="113"/>
      <c r="C118" s="17"/>
      <c r="D118" s="82"/>
      <c r="E118" s="82"/>
    </row>
    <row r="119" spans="1:5" ht="43.2" x14ac:dyDescent="0.25">
      <c r="A119" s="89" t="s">
        <v>89</v>
      </c>
      <c r="B119" s="113" t="s">
        <v>171</v>
      </c>
      <c r="C119" s="17"/>
      <c r="D119" s="82"/>
      <c r="E119" s="82"/>
    </row>
    <row r="120" spans="1:5" x14ac:dyDescent="0.25">
      <c r="B120" s="113" t="s">
        <v>4</v>
      </c>
      <c r="C120" s="17">
        <v>30</v>
      </c>
      <c r="D120" s="82"/>
      <c r="E120" s="82">
        <f>C120*D120</f>
        <v>0</v>
      </c>
    </row>
    <row r="121" spans="1:5" x14ac:dyDescent="0.25">
      <c r="B121" s="114"/>
      <c r="C121" s="46"/>
      <c r="D121" s="83"/>
      <c r="E121" s="83"/>
    </row>
    <row r="122" spans="1:5" ht="57.6" x14ac:dyDescent="0.25">
      <c r="A122" s="89" t="s">
        <v>90</v>
      </c>
      <c r="B122" s="113" t="s">
        <v>174</v>
      </c>
      <c r="C122" s="17"/>
      <c r="D122" s="82"/>
      <c r="E122" s="82"/>
    </row>
    <row r="123" spans="1:5" x14ac:dyDescent="0.25">
      <c r="B123" s="113" t="s">
        <v>4</v>
      </c>
      <c r="C123" s="17">
        <v>30</v>
      </c>
      <c r="D123" s="82"/>
      <c r="E123" s="82">
        <f>+C123*D123</f>
        <v>0</v>
      </c>
    </row>
    <row r="124" spans="1:5" x14ac:dyDescent="0.25">
      <c r="B124" s="113"/>
      <c r="C124" s="17"/>
      <c r="D124" s="82"/>
      <c r="E124" s="82"/>
    </row>
    <row r="125" spans="1:5" x14ac:dyDescent="0.25">
      <c r="B125" s="115" t="s">
        <v>175</v>
      </c>
      <c r="C125" s="17"/>
      <c r="D125" s="82"/>
      <c r="E125" s="82"/>
    </row>
    <row r="126" spans="1:5" ht="43.2" x14ac:dyDescent="0.25">
      <c r="A126" s="89" t="s">
        <v>91</v>
      </c>
      <c r="B126" s="113" t="s">
        <v>202</v>
      </c>
      <c r="C126" s="17"/>
      <c r="D126" s="82"/>
      <c r="E126" s="82"/>
    </row>
    <row r="127" spans="1:5" ht="240" customHeight="1" x14ac:dyDescent="0.25">
      <c r="B127" s="113"/>
      <c r="C127" s="17"/>
      <c r="D127" s="82"/>
      <c r="E127" s="82"/>
    </row>
    <row r="128" spans="1:5" x14ac:dyDescent="0.25">
      <c r="B128" s="113" t="s">
        <v>5</v>
      </c>
      <c r="C128" s="17">
        <v>35</v>
      </c>
      <c r="D128" s="82"/>
      <c r="E128" s="82">
        <f>+C128*D128</f>
        <v>0</v>
      </c>
    </row>
    <row r="129" spans="1:5" x14ac:dyDescent="0.25">
      <c r="B129" s="113"/>
      <c r="C129" s="17"/>
      <c r="D129" s="82"/>
      <c r="E129" s="82"/>
    </row>
    <row r="130" spans="1:5" ht="28.8" x14ac:dyDescent="0.25">
      <c r="A130" s="89" t="s">
        <v>92</v>
      </c>
      <c r="B130" s="113" t="s">
        <v>179</v>
      </c>
      <c r="C130" s="17"/>
      <c r="D130" s="82"/>
      <c r="E130" s="82"/>
    </row>
    <row r="131" spans="1:5" x14ac:dyDescent="0.25">
      <c r="B131" s="113" t="s">
        <v>176</v>
      </c>
      <c r="C131" s="17"/>
      <c r="D131" s="82"/>
      <c r="E131" s="82"/>
    </row>
    <row r="132" spans="1:5" ht="28.8" x14ac:dyDescent="0.25">
      <c r="B132" s="113" t="s">
        <v>180</v>
      </c>
      <c r="C132" s="17"/>
      <c r="D132" s="82"/>
      <c r="E132" s="82"/>
    </row>
    <row r="133" spans="1:5" ht="28.8" x14ac:dyDescent="0.25">
      <c r="B133" s="113" t="s">
        <v>177</v>
      </c>
      <c r="C133" s="17"/>
      <c r="D133" s="82"/>
      <c r="E133" s="82"/>
    </row>
    <row r="134" spans="1:5" x14ac:dyDescent="0.25">
      <c r="B134" s="113" t="s">
        <v>178</v>
      </c>
      <c r="C134" s="17"/>
      <c r="D134" s="82"/>
      <c r="E134" s="82"/>
    </row>
    <row r="135" spans="1:5" ht="28.8" x14ac:dyDescent="0.25">
      <c r="B135" s="113" t="s">
        <v>181</v>
      </c>
      <c r="C135" s="113"/>
      <c r="D135" s="145"/>
      <c r="E135" s="145"/>
    </row>
    <row r="136" spans="1:5" ht="28.8" x14ac:dyDescent="0.25">
      <c r="B136" s="113" t="s">
        <v>288</v>
      </c>
      <c r="C136" s="113"/>
      <c r="D136" s="145"/>
      <c r="E136" s="145"/>
    </row>
    <row r="137" spans="1:5" x14ac:dyDescent="0.25">
      <c r="B137" s="113" t="s">
        <v>182</v>
      </c>
      <c r="C137" s="17">
        <v>35</v>
      </c>
      <c r="D137" s="82"/>
      <c r="E137" s="82">
        <f>C137*D137</f>
        <v>0</v>
      </c>
    </row>
    <row r="138" spans="1:5" x14ac:dyDescent="0.25">
      <c r="B138" s="113"/>
      <c r="C138" s="17"/>
      <c r="D138" s="82"/>
      <c r="E138" s="82"/>
    </row>
    <row r="139" spans="1:5" ht="28.8" x14ac:dyDescent="0.25">
      <c r="A139" s="89" t="s">
        <v>108</v>
      </c>
      <c r="B139" s="113" t="s">
        <v>183</v>
      </c>
      <c r="C139" s="17"/>
      <c r="D139" s="82"/>
      <c r="E139" s="82"/>
    </row>
    <row r="140" spans="1:5" ht="218.25" customHeight="1" x14ac:dyDescent="0.25">
      <c r="B140" s="113"/>
      <c r="C140" s="17"/>
      <c r="D140" s="82"/>
      <c r="E140" s="82"/>
    </row>
    <row r="141" spans="1:5" x14ac:dyDescent="0.25">
      <c r="B141" s="113" t="s">
        <v>4</v>
      </c>
      <c r="C141" s="17">
        <v>80</v>
      </c>
      <c r="D141" s="82"/>
      <c r="E141" s="82">
        <f>+C141*D141</f>
        <v>0</v>
      </c>
    </row>
    <row r="142" spans="1:5" x14ac:dyDescent="0.25">
      <c r="B142" s="113"/>
      <c r="C142" s="17"/>
      <c r="D142" s="82"/>
      <c r="E142" s="82"/>
    </row>
    <row r="143" spans="1:5" ht="24" customHeight="1" x14ac:dyDescent="0.25">
      <c r="A143" s="89" t="s">
        <v>109</v>
      </c>
      <c r="B143" s="113" t="s">
        <v>203</v>
      </c>
      <c r="C143" s="17"/>
      <c r="D143" s="82"/>
      <c r="E143" s="82"/>
    </row>
    <row r="144" spans="1:5" x14ac:dyDescent="0.25">
      <c r="B144" s="113" t="s">
        <v>4</v>
      </c>
      <c r="C144" s="17">
        <v>80</v>
      </c>
      <c r="D144" s="82"/>
      <c r="E144" s="82">
        <f>+C144*D144</f>
        <v>0</v>
      </c>
    </row>
    <row r="145" spans="1:5" x14ac:dyDescent="0.25">
      <c r="B145" s="113"/>
      <c r="C145" s="17"/>
      <c r="D145" s="82"/>
      <c r="E145" s="82"/>
    </row>
    <row r="146" spans="1:5" ht="43.2" x14ac:dyDescent="0.25">
      <c r="A146" s="89" t="s">
        <v>185</v>
      </c>
      <c r="B146" s="113" t="s">
        <v>184</v>
      </c>
      <c r="C146" s="17"/>
      <c r="D146" s="82"/>
      <c r="E146" s="82"/>
    </row>
    <row r="147" spans="1:5" x14ac:dyDescent="0.25">
      <c r="B147" s="113" t="s">
        <v>4</v>
      </c>
      <c r="C147" s="17">
        <v>80</v>
      </c>
      <c r="D147" s="82"/>
      <c r="E147" s="82">
        <f>C147*D147</f>
        <v>0</v>
      </c>
    </row>
    <row r="148" spans="1:5" x14ac:dyDescent="0.25">
      <c r="B148" s="113"/>
      <c r="C148" s="17"/>
      <c r="D148" s="82"/>
      <c r="E148" s="82"/>
    </row>
    <row r="149" spans="1:5" x14ac:dyDescent="0.25">
      <c r="B149" s="115" t="s">
        <v>189</v>
      </c>
      <c r="C149" s="17"/>
      <c r="D149" s="82"/>
      <c r="E149" s="82"/>
    </row>
    <row r="150" spans="1:5" ht="43.2" x14ac:dyDescent="0.25">
      <c r="A150" s="103" t="s">
        <v>190</v>
      </c>
      <c r="B150" s="113" t="s">
        <v>191</v>
      </c>
      <c r="C150" s="17"/>
      <c r="D150" s="30"/>
      <c r="E150" s="30"/>
    </row>
    <row r="151" spans="1:5" x14ac:dyDescent="0.25">
      <c r="A151" s="103"/>
      <c r="B151" s="113" t="s">
        <v>5</v>
      </c>
      <c r="C151" s="17">
        <v>10</v>
      </c>
      <c r="D151" s="82"/>
      <c r="E151" s="82">
        <f>+C151*D151</f>
        <v>0</v>
      </c>
    </row>
    <row r="152" spans="1:5" x14ac:dyDescent="0.25">
      <c r="B152" s="115"/>
      <c r="C152" s="17"/>
      <c r="D152" s="82"/>
      <c r="E152" s="82"/>
    </row>
    <row r="153" spans="1:5" ht="28.8" x14ac:dyDescent="0.25">
      <c r="A153" s="89" t="s">
        <v>192</v>
      </c>
      <c r="B153" s="113" t="s">
        <v>150</v>
      </c>
      <c r="C153" s="17"/>
      <c r="D153" s="82"/>
      <c r="E153" s="82"/>
    </row>
    <row r="154" spans="1:5" x14ac:dyDescent="0.25">
      <c r="B154" s="113" t="s">
        <v>5</v>
      </c>
      <c r="C154" s="17">
        <v>10</v>
      </c>
      <c r="D154" s="82"/>
      <c r="E154" s="82">
        <f>+C154*D154</f>
        <v>0</v>
      </c>
    </row>
    <row r="155" spans="1:5" x14ac:dyDescent="0.25">
      <c r="B155" s="113"/>
      <c r="C155" s="17"/>
      <c r="D155" s="82"/>
      <c r="E155" s="82"/>
    </row>
    <row r="156" spans="1:5" ht="28.8" x14ac:dyDescent="0.25">
      <c r="A156" s="89" t="s">
        <v>193</v>
      </c>
      <c r="B156" s="113" t="s">
        <v>84</v>
      </c>
      <c r="C156" s="17"/>
      <c r="D156" s="82"/>
      <c r="E156" s="82"/>
    </row>
    <row r="157" spans="1:5" x14ac:dyDescent="0.25">
      <c r="B157" s="113" t="s">
        <v>5</v>
      </c>
      <c r="C157" s="17">
        <v>10</v>
      </c>
      <c r="D157" s="82"/>
      <c r="E157" s="82">
        <f>+C157*D157</f>
        <v>0</v>
      </c>
    </row>
    <row r="158" spans="1:5" x14ac:dyDescent="0.25">
      <c r="B158" s="113"/>
      <c r="C158" s="17"/>
      <c r="D158" s="82"/>
      <c r="E158" s="82"/>
    </row>
    <row r="159" spans="1:5" ht="43.2" x14ac:dyDescent="0.25">
      <c r="A159" s="89" t="s">
        <v>194</v>
      </c>
      <c r="B159" s="113" t="s">
        <v>152</v>
      </c>
      <c r="C159" s="17"/>
      <c r="D159" s="82"/>
      <c r="E159" s="82"/>
    </row>
    <row r="160" spans="1:5" x14ac:dyDescent="0.25">
      <c r="B160" s="113" t="s">
        <v>5</v>
      </c>
      <c r="C160" s="17">
        <v>10</v>
      </c>
      <c r="D160" s="82"/>
      <c r="E160" s="82">
        <f>+C160*D160</f>
        <v>0</v>
      </c>
    </row>
    <row r="161" spans="1:5" x14ac:dyDescent="0.25">
      <c r="B161" s="113"/>
      <c r="C161" s="17"/>
      <c r="D161" s="82"/>
      <c r="E161" s="82"/>
    </row>
    <row r="162" spans="1:5" x14ac:dyDescent="0.25">
      <c r="B162" s="115" t="s">
        <v>199</v>
      </c>
      <c r="C162" s="17"/>
      <c r="D162" s="82"/>
      <c r="E162" s="82"/>
    </row>
    <row r="163" spans="1:5" ht="28.8" x14ac:dyDescent="0.25">
      <c r="A163" s="89" t="s">
        <v>197</v>
      </c>
      <c r="B163" s="113" t="s">
        <v>196</v>
      </c>
      <c r="C163" s="17"/>
      <c r="D163" s="82"/>
      <c r="E163" s="82"/>
    </row>
    <row r="164" spans="1:5" x14ac:dyDescent="0.25">
      <c r="B164" s="113" t="s">
        <v>5</v>
      </c>
      <c r="C164" s="17">
        <v>20</v>
      </c>
      <c r="D164" s="82"/>
      <c r="E164" s="82">
        <f>+C164*D164</f>
        <v>0</v>
      </c>
    </row>
    <row r="165" spans="1:5" x14ac:dyDescent="0.25">
      <c r="B165" s="113"/>
      <c r="C165" s="17"/>
      <c r="D165" s="82"/>
      <c r="E165" s="82"/>
    </row>
    <row r="166" spans="1:5" ht="28.8" x14ac:dyDescent="0.25">
      <c r="A166" s="89" t="s">
        <v>195</v>
      </c>
      <c r="B166" s="113" t="s">
        <v>84</v>
      </c>
      <c r="C166" s="17"/>
      <c r="D166" s="82"/>
      <c r="E166" s="82"/>
    </row>
    <row r="167" spans="1:5" x14ac:dyDescent="0.25">
      <c r="B167" s="113" t="s">
        <v>5</v>
      </c>
      <c r="C167" s="17">
        <v>20</v>
      </c>
      <c r="D167" s="82"/>
      <c r="E167" s="82">
        <f>+C167*D167</f>
        <v>0</v>
      </c>
    </row>
    <row r="168" spans="1:5" x14ac:dyDescent="0.25">
      <c r="B168" s="113"/>
      <c r="C168" s="17"/>
      <c r="D168" s="82"/>
      <c r="E168" s="82"/>
    </row>
    <row r="169" spans="1:5" ht="43.2" x14ac:dyDescent="0.25">
      <c r="A169" s="89" t="s">
        <v>198</v>
      </c>
      <c r="B169" s="113" t="s">
        <v>152</v>
      </c>
      <c r="C169" s="17"/>
      <c r="D169" s="82"/>
      <c r="E169" s="82"/>
    </row>
    <row r="170" spans="1:5" x14ac:dyDescent="0.25">
      <c r="B170" s="113" t="s">
        <v>5</v>
      </c>
      <c r="C170" s="17">
        <v>20</v>
      </c>
      <c r="D170" s="82"/>
      <c r="E170" s="82">
        <f>+C170*D170</f>
        <v>0</v>
      </c>
    </row>
    <row r="171" spans="1:5" x14ac:dyDescent="0.25">
      <c r="B171" s="113"/>
      <c r="C171" s="17"/>
      <c r="D171" s="82"/>
      <c r="E171" s="82"/>
    </row>
    <row r="172" spans="1:5" x14ac:dyDescent="0.25">
      <c r="B172" s="115" t="s">
        <v>186</v>
      </c>
      <c r="C172" s="17"/>
      <c r="D172" s="82"/>
      <c r="E172" s="82"/>
    </row>
    <row r="173" spans="1:5" ht="100.8" x14ac:dyDescent="0.25">
      <c r="A173" s="89" t="s">
        <v>200</v>
      </c>
      <c r="B173" s="113" t="s">
        <v>187</v>
      </c>
      <c r="C173" s="17"/>
      <c r="D173" s="82"/>
      <c r="E173" s="82"/>
    </row>
    <row r="174" spans="1:5" ht="281.25" customHeight="1" x14ac:dyDescent="0.25">
      <c r="B174" s="113"/>
      <c r="C174" s="17"/>
      <c r="D174" s="82"/>
      <c r="E174" s="82"/>
    </row>
    <row r="175" spans="1:5" x14ac:dyDescent="0.25">
      <c r="B175" s="113" t="s">
        <v>4</v>
      </c>
      <c r="C175" s="17">
        <v>2.5</v>
      </c>
      <c r="D175" s="82"/>
      <c r="E175" s="82">
        <f>C175*D175</f>
        <v>0</v>
      </c>
    </row>
    <row r="176" spans="1:5" x14ac:dyDescent="0.25">
      <c r="B176" s="113"/>
      <c r="C176" s="17"/>
      <c r="D176" s="82"/>
      <c r="E176" s="82"/>
    </row>
    <row r="177" spans="1:5" ht="57.6" x14ac:dyDescent="0.25">
      <c r="A177" s="89" t="s">
        <v>201</v>
      </c>
      <c r="B177" s="113" t="s">
        <v>188</v>
      </c>
      <c r="C177" s="17"/>
      <c r="D177" s="82"/>
      <c r="E177" s="82"/>
    </row>
    <row r="178" spans="1:5" ht="295.5" customHeight="1" x14ac:dyDescent="0.25">
      <c r="B178" s="113"/>
      <c r="C178" s="17"/>
      <c r="D178" s="82"/>
      <c r="E178" s="82"/>
    </row>
    <row r="179" spans="1:5" x14ac:dyDescent="0.25">
      <c r="B179" s="113" t="s">
        <v>4</v>
      </c>
      <c r="C179" s="17">
        <v>2</v>
      </c>
      <c r="D179" s="82"/>
      <c r="E179" s="82">
        <f>C179*D179</f>
        <v>0</v>
      </c>
    </row>
    <row r="180" spans="1:5" x14ac:dyDescent="0.25">
      <c r="B180" s="113"/>
      <c r="C180" s="17"/>
      <c r="D180" s="82"/>
      <c r="E180" s="82"/>
    </row>
    <row r="181" spans="1:5" ht="15" thickBot="1" x14ac:dyDescent="0.3">
      <c r="B181" s="116" t="s">
        <v>97</v>
      </c>
      <c r="C181" s="31"/>
      <c r="D181" s="32"/>
      <c r="E181" s="39">
        <f>SUM(E105:E180)</f>
        <v>0</v>
      </c>
    </row>
    <row r="182" spans="1:5" ht="15" thickTop="1" x14ac:dyDescent="0.3">
      <c r="D182" s="55"/>
      <c r="E182" s="55"/>
    </row>
    <row r="183" spans="1:5" ht="15.6" x14ac:dyDescent="0.25">
      <c r="A183" s="93" t="s">
        <v>19</v>
      </c>
      <c r="B183" s="111" t="s">
        <v>100</v>
      </c>
      <c r="C183" s="41"/>
      <c r="D183" s="42"/>
      <c r="E183" s="43"/>
    </row>
    <row r="184" spans="1:5" x14ac:dyDescent="0.3">
      <c r="C184" s="63"/>
      <c r="D184" s="143"/>
      <c r="E184" s="143"/>
    </row>
    <row r="185" spans="1:5" x14ac:dyDescent="0.3">
      <c r="B185" s="92" t="s">
        <v>204</v>
      </c>
      <c r="C185" s="63"/>
      <c r="D185" s="143"/>
      <c r="E185" s="143"/>
    </row>
    <row r="186" spans="1:5" ht="115.2" x14ac:dyDescent="0.25">
      <c r="A186" s="89" t="s">
        <v>31</v>
      </c>
      <c r="B186" s="113" t="s">
        <v>205</v>
      </c>
      <c r="D186" s="55"/>
      <c r="E186" s="55"/>
    </row>
    <row r="187" spans="1:5" ht="334.5" customHeight="1" x14ac:dyDescent="0.25">
      <c r="B187" s="113"/>
      <c r="D187" s="55"/>
      <c r="E187" s="55"/>
    </row>
    <row r="188" spans="1:5" x14ac:dyDescent="0.25">
      <c r="A188" s="126" t="s">
        <v>163</v>
      </c>
      <c r="B188" s="113" t="s">
        <v>206</v>
      </c>
      <c r="C188" s="17">
        <v>30</v>
      </c>
      <c r="D188" s="82"/>
      <c r="E188" s="82">
        <f>+C188*D188</f>
        <v>0</v>
      </c>
    </row>
    <row r="189" spans="1:5" x14ac:dyDescent="0.25">
      <c r="A189" s="126" t="s">
        <v>165</v>
      </c>
      <c r="B189" s="113" t="s">
        <v>207</v>
      </c>
      <c r="C189" s="17">
        <v>1</v>
      </c>
      <c r="D189" s="82"/>
      <c r="E189" s="82">
        <f>C189*D189</f>
        <v>0</v>
      </c>
    </row>
    <row r="190" spans="1:5" x14ac:dyDescent="0.25">
      <c r="B190" s="113"/>
      <c r="C190" s="17"/>
      <c r="D190" s="82"/>
      <c r="E190" s="82"/>
    </row>
    <row r="191" spans="1:5" x14ac:dyDescent="0.25">
      <c r="B191" s="115" t="s">
        <v>208</v>
      </c>
      <c r="C191" s="17"/>
      <c r="D191" s="82"/>
      <c r="E191" s="82"/>
    </row>
    <row r="192" spans="1:5" ht="43.2" x14ac:dyDescent="0.25">
      <c r="A192" s="104" t="s">
        <v>93</v>
      </c>
      <c r="B192" s="113" t="s">
        <v>209</v>
      </c>
      <c r="C192" s="17"/>
      <c r="D192" s="82"/>
      <c r="E192" s="82"/>
    </row>
    <row r="193" spans="1:5" ht="333.75" customHeight="1" x14ac:dyDescent="0.25">
      <c r="A193" s="104"/>
      <c r="B193" s="113"/>
      <c r="C193" s="17"/>
      <c r="D193" s="82"/>
      <c r="E193" s="82"/>
    </row>
    <row r="194" spans="1:5" x14ac:dyDescent="0.25">
      <c r="B194" s="113" t="s">
        <v>4</v>
      </c>
      <c r="C194" s="17">
        <v>5</v>
      </c>
      <c r="D194" s="82"/>
      <c r="E194" s="82">
        <f>+C194*D194</f>
        <v>0</v>
      </c>
    </row>
    <row r="195" spans="1:5" x14ac:dyDescent="0.25">
      <c r="B195" s="113"/>
      <c r="C195" s="17"/>
      <c r="D195" s="82"/>
      <c r="E195" s="82"/>
    </row>
    <row r="196" spans="1:5" ht="57.6" x14ac:dyDescent="0.25">
      <c r="A196" s="89" t="s">
        <v>112</v>
      </c>
      <c r="B196" s="113" t="s">
        <v>210</v>
      </c>
      <c r="C196" s="17"/>
      <c r="D196" s="82"/>
      <c r="E196" s="82"/>
    </row>
    <row r="197" spans="1:5" ht="372.75" customHeight="1" x14ac:dyDescent="0.25">
      <c r="B197" s="113"/>
      <c r="C197" s="17"/>
      <c r="D197" s="82"/>
      <c r="E197" s="82"/>
    </row>
    <row r="198" spans="1:5" x14ac:dyDescent="0.25">
      <c r="B198" s="113" t="s">
        <v>5</v>
      </c>
      <c r="C198" s="17">
        <v>15</v>
      </c>
      <c r="D198" s="82"/>
      <c r="E198" s="82">
        <f>+C198*D198</f>
        <v>0</v>
      </c>
    </row>
    <row r="199" spans="1:5" x14ac:dyDescent="0.25">
      <c r="B199" s="113"/>
      <c r="C199" s="17"/>
      <c r="D199" s="82"/>
      <c r="E199" s="82"/>
    </row>
    <row r="200" spans="1:5" ht="129.6" x14ac:dyDescent="0.25">
      <c r="A200" s="89" t="s">
        <v>113</v>
      </c>
      <c r="B200" s="127" t="s">
        <v>212</v>
      </c>
      <c r="C200" s="17"/>
      <c r="D200" s="82"/>
      <c r="E200" s="82"/>
    </row>
    <row r="201" spans="1:5" x14ac:dyDescent="0.25">
      <c r="B201" s="113" t="s">
        <v>5</v>
      </c>
      <c r="C201" s="17">
        <v>10</v>
      </c>
      <c r="D201" s="82"/>
      <c r="E201" s="82">
        <f>+C201*D201</f>
        <v>0</v>
      </c>
    </row>
    <row r="202" spans="1:5" x14ac:dyDescent="0.3">
      <c r="C202" s="17"/>
      <c r="D202" s="30"/>
      <c r="E202" s="30"/>
    </row>
    <row r="203" spans="1:5" ht="115.2" x14ac:dyDescent="0.25">
      <c r="A203" s="89" t="s">
        <v>114</v>
      </c>
      <c r="B203" s="127" t="s">
        <v>211</v>
      </c>
      <c r="C203" s="17"/>
      <c r="D203" s="30"/>
      <c r="E203" s="30"/>
    </row>
    <row r="204" spans="1:5" x14ac:dyDescent="0.25">
      <c r="B204" s="122" t="s">
        <v>5</v>
      </c>
      <c r="C204" s="17">
        <v>20</v>
      </c>
      <c r="D204" s="30"/>
      <c r="E204" s="30">
        <f>C204*D204</f>
        <v>0</v>
      </c>
    </row>
    <row r="205" spans="1:5" x14ac:dyDescent="0.25">
      <c r="B205" s="122"/>
      <c r="C205" s="17"/>
      <c r="D205" s="30"/>
      <c r="E205" s="30"/>
    </row>
    <row r="206" spans="1:5" ht="28.8" x14ac:dyDescent="0.25">
      <c r="A206" s="89" t="s">
        <v>115</v>
      </c>
      <c r="B206" s="127" t="s">
        <v>214</v>
      </c>
      <c r="C206" s="128"/>
      <c r="D206" s="129"/>
      <c r="E206" s="130"/>
    </row>
    <row r="207" spans="1:5" x14ac:dyDescent="0.25">
      <c r="B207" s="127" t="s">
        <v>5</v>
      </c>
      <c r="C207" s="128">
        <v>20</v>
      </c>
      <c r="D207" s="130"/>
      <c r="E207" s="130">
        <f>+C207*D207</f>
        <v>0</v>
      </c>
    </row>
    <row r="208" spans="1:5" x14ac:dyDescent="0.25">
      <c r="B208" s="131"/>
      <c r="C208" s="132"/>
      <c r="D208" s="133"/>
      <c r="E208" s="134"/>
    </row>
    <row r="209" spans="1:5" ht="43.2" x14ac:dyDescent="0.25">
      <c r="A209" s="89" t="s">
        <v>215</v>
      </c>
      <c r="B209" s="127" t="s">
        <v>216</v>
      </c>
      <c r="C209" s="128"/>
      <c r="D209" s="129"/>
      <c r="E209" s="130"/>
    </row>
    <row r="210" spans="1:5" x14ac:dyDescent="0.25">
      <c r="B210" s="127" t="s">
        <v>5</v>
      </c>
      <c r="C210" s="128">
        <v>20</v>
      </c>
      <c r="D210" s="130"/>
      <c r="E210" s="130">
        <f>+C210*D210</f>
        <v>0</v>
      </c>
    </row>
    <row r="211" spans="1:5" x14ac:dyDescent="0.25">
      <c r="B211" s="127"/>
      <c r="C211" s="128"/>
      <c r="D211" s="129"/>
      <c r="E211" s="130"/>
    </row>
    <row r="212" spans="1:5" ht="43.2" x14ac:dyDescent="0.25">
      <c r="A212" s="89" t="s">
        <v>217</v>
      </c>
      <c r="B212" s="127" t="s">
        <v>213</v>
      </c>
      <c r="C212" s="128"/>
      <c r="D212" s="129"/>
      <c r="E212" s="130"/>
    </row>
    <row r="213" spans="1:5" x14ac:dyDescent="0.25">
      <c r="B213" s="127" t="s">
        <v>5</v>
      </c>
      <c r="C213" s="128">
        <v>20</v>
      </c>
      <c r="D213" s="130"/>
      <c r="E213" s="130">
        <f>+C213*D213</f>
        <v>0</v>
      </c>
    </row>
    <row r="214" spans="1:5" x14ac:dyDescent="0.25">
      <c r="B214" s="122"/>
      <c r="C214" s="17"/>
      <c r="D214" s="30"/>
      <c r="E214" s="30"/>
    </row>
    <row r="215" spans="1:5" x14ac:dyDescent="0.25">
      <c r="A215" s="89" t="s">
        <v>218</v>
      </c>
      <c r="B215" s="122" t="s">
        <v>219</v>
      </c>
      <c r="C215" s="17"/>
      <c r="D215" s="30"/>
      <c r="E215" s="30"/>
    </row>
    <row r="216" spans="1:5" x14ac:dyDescent="0.25">
      <c r="B216" s="122" t="s">
        <v>5</v>
      </c>
      <c r="C216" s="17">
        <v>10</v>
      </c>
      <c r="D216" s="30"/>
      <c r="E216" s="30">
        <f>C216*D216</f>
        <v>0</v>
      </c>
    </row>
    <row r="217" spans="1:5" x14ac:dyDescent="0.25">
      <c r="B217" s="122"/>
      <c r="C217" s="17"/>
      <c r="D217" s="30"/>
      <c r="E217" s="30"/>
    </row>
    <row r="218" spans="1:5" ht="43.2" x14ac:dyDescent="0.25">
      <c r="A218" s="89" t="s">
        <v>220</v>
      </c>
      <c r="B218" s="122" t="s">
        <v>221</v>
      </c>
      <c r="C218" s="17"/>
      <c r="D218" s="30"/>
      <c r="E218" s="30"/>
    </row>
    <row r="219" spans="1:5" x14ac:dyDescent="0.25">
      <c r="B219" s="122" t="s">
        <v>2</v>
      </c>
      <c r="C219" s="17">
        <v>1</v>
      </c>
      <c r="D219" s="30"/>
      <c r="E219" s="30">
        <f>C219*D219</f>
        <v>0</v>
      </c>
    </row>
    <row r="220" spans="1:5" x14ac:dyDescent="0.25">
      <c r="B220" s="122"/>
      <c r="C220" s="17"/>
      <c r="D220" s="30"/>
      <c r="E220" s="30"/>
    </row>
    <row r="221" spans="1:5" ht="43.2" x14ac:dyDescent="0.25">
      <c r="A221" s="89" t="s">
        <v>222</v>
      </c>
      <c r="B221" s="122" t="s">
        <v>223</v>
      </c>
      <c r="C221" s="17"/>
      <c r="D221" s="30"/>
      <c r="E221" s="30"/>
    </row>
    <row r="222" spans="1:5" x14ac:dyDescent="0.25">
      <c r="B222" s="122" t="s">
        <v>224</v>
      </c>
      <c r="C222" s="17">
        <v>4</v>
      </c>
      <c r="D222" s="30"/>
      <c r="E222" s="30">
        <f>C222*D222</f>
        <v>0</v>
      </c>
    </row>
    <row r="223" spans="1:5" x14ac:dyDescent="0.25">
      <c r="B223" s="122"/>
      <c r="C223" s="17"/>
      <c r="D223" s="30"/>
      <c r="E223" s="30"/>
    </row>
    <row r="224" spans="1:5" x14ac:dyDescent="0.25">
      <c r="B224" s="135" t="s">
        <v>225</v>
      </c>
      <c r="C224" s="17"/>
      <c r="D224" s="30"/>
      <c r="E224" s="30"/>
    </row>
    <row r="225" spans="1:6" ht="100.8" x14ac:dyDescent="0.3">
      <c r="A225" s="89" t="s">
        <v>226</v>
      </c>
      <c r="B225" s="121" t="s">
        <v>227</v>
      </c>
      <c r="C225" s="17"/>
      <c r="D225" s="30"/>
      <c r="E225" s="30"/>
    </row>
    <row r="226" spans="1:6" x14ac:dyDescent="0.3">
      <c r="B226" s="121" t="s">
        <v>2</v>
      </c>
      <c r="C226" s="17">
        <v>1</v>
      </c>
      <c r="D226" s="30"/>
      <c r="E226" s="30">
        <f>C226*D226</f>
        <v>0</v>
      </c>
    </row>
    <row r="227" spans="1:6" x14ac:dyDescent="0.3">
      <c r="D227" s="55"/>
      <c r="E227" s="55"/>
    </row>
    <row r="228" spans="1:6" ht="15" thickBot="1" x14ac:dyDescent="0.3">
      <c r="B228" s="116" t="s">
        <v>96</v>
      </c>
      <c r="C228" s="31"/>
      <c r="D228" s="32"/>
      <c r="E228" s="39">
        <f>SUM(E186:E227)</f>
        <v>0</v>
      </c>
    </row>
    <row r="229" spans="1:6" ht="15" thickTop="1" x14ac:dyDescent="0.3">
      <c r="D229" s="55"/>
      <c r="E229" s="55"/>
    </row>
    <row r="230" spans="1:6" ht="15.6" x14ac:dyDescent="0.25">
      <c r="A230" s="95" t="s">
        <v>20</v>
      </c>
      <c r="B230" s="111" t="s">
        <v>228</v>
      </c>
      <c r="C230" s="41"/>
      <c r="D230" s="42"/>
      <c r="E230" s="43"/>
    </row>
    <row r="231" spans="1:6" x14ac:dyDescent="0.3">
      <c r="D231" s="55"/>
      <c r="E231" s="55"/>
    </row>
    <row r="232" spans="1:6" x14ac:dyDescent="0.3">
      <c r="B232" s="92" t="s">
        <v>229</v>
      </c>
      <c r="D232" s="55"/>
      <c r="E232" s="55"/>
    </row>
    <row r="233" spans="1:6" x14ac:dyDescent="0.3">
      <c r="B233" s="92" t="s">
        <v>239</v>
      </c>
      <c r="D233" s="55"/>
      <c r="E233" s="55"/>
    </row>
    <row r="234" spans="1:6" ht="60.75" customHeight="1" x14ac:dyDescent="0.25">
      <c r="A234" s="89" t="s">
        <v>75</v>
      </c>
      <c r="B234" s="122" t="s">
        <v>231</v>
      </c>
      <c r="D234" s="55"/>
      <c r="E234" s="55"/>
    </row>
    <row r="235" spans="1:6" ht="15.75" customHeight="1" x14ac:dyDescent="0.25">
      <c r="B235" s="122" t="s">
        <v>236</v>
      </c>
      <c r="C235" s="17">
        <v>2</v>
      </c>
      <c r="D235" s="33"/>
      <c r="E235" s="30">
        <f>C235*D235</f>
        <v>0</v>
      </c>
    </row>
    <row r="236" spans="1:6" ht="18.75" customHeight="1" x14ac:dyDescent="0.25">
      <c r="B236" s="122"/>
      <c r="D236" s="55"/>
      <c r="E236" s="55"/>
    </row>
    <row r="237" spans="1:6" ht="76.5" customHeight="1" x14ac:dyDescent="0.25">
      <c r="A237" s="89" t="s">
        <v>230</v>
      </c>
      <c r="B237" s="136" t="s">
        <v>237</v>
      </c>
      <c r="D237" s="55"/>
      <c r="E237" s="55"/>
    </row>
    <row r="238" spans="1:6" ht="18.75" customHeight="1" x14ac:dyDescent="0.25">
      <c r="B238" s="122" t="s">
        <v>5</v>
      </c>
      <c r="C238" s="17">
        <v>6</v>
      </c>
      <c r="D238" s="30"/>
      <c r="E238" s="30">
        <f>C238*D238</f>
        <v>0</v>
      </c>
      <c r="F238" s="17"/>
    </row>
    <row r="239" spans="1:6" ht="18.75" customHeight="1" x14ac:dyDescent="0.25">
      <c r="B239" s="122"/>
      <c r="D239" s="55"/>
      <c r="E239" s="55"/>
    </row>
    <row r="240" spans="1:6" ht="63" customHeight="1" x14ac:dyDescent="0.25">
      <c r="A240" s="89" t="s">
        <v>235</v>
      </c>
      <c r="B240" s="122" t="s">
        <v>238</v>
      </c>
      <c r="D240" s="55"/>
      <c r="E240" s="55"/>
    </row>
    <row r="241" spans="1:5" s="108" customFormat="1" ht="18.75" customHeight="1" x14ac:dyDescent="0.3">
      <c r="A241" s="137"/>
      <c r="B241" s="122" t="s">
        <v>232</v>
      </c>
      <c r="C241" s="17">
        <v>2</v>
      </c>
      <c r="D241" s="30"/>
      <c r="E241" s="30">
        <f>C241*D241</f>
        <v>0</v>
      </c>
    </row>
    <row r="242" spans="1:5" s="108" customFormat="1" ht="18.75" customHeight="1" x14ac:dyDescent="0.3">
      <c r="A242" s="137"/>
      <c r="B242" s="122" t="s">
        <v>233</v>
      </c>
      <c r="C242" s="17">
        <v>4</v>
      </c>
      <c r="D242" s="30"/>
      <c r="E242" s="30">
        <f t="shared" ref="E242:E243" si="0">C242*D242</f>
        <v>0</v>
      </c>
    </row>
    <row r="243" spans="1:5" s="108" customFormat="1" ht="18.75" customHeight="1" x14ac:dyDescent="0.3">
      <c r="A243" s="137"/>
      <c r="B243" s="122" t="s">
        <v>234</v>
      </c>
      <c r="C243" s="17">
        <v>250</v>
      </c>
      <c r="D243" s="30"/>
      <c r="E243" s="30">
        <f t="shared" si="0"/>
        <v>0</v>
      </c>
    </row>
    <row r="244" spans="1:5" s="108" customFormat="1" ht="18.75" customHeight="1" x14ac:dyDescent="0.3">
      <c r="A244" s="137"/>
      <c r="B244" s="122"/>
      <c r="C244" s="17"/>
      <c r="D244" s="30"/>
      <c r="E244" s="30"/>
    </row>
    <row r="245" spans="1:5" s="108" customFormat="1" ht="154.5" customHeight="1" x14ac:dyDescent="0.3">
      <c r="A245" s="137" t="s">
        <v>240</v>
      </c>
      <c r="B245" s="136" t="s">
        <v>243</v>
      </c>
      <c r="C245" s="138"/>
      <c r="D245" s="139"/>
      <c r="E245" s="140"/>
    </row>
    <row r="246" spans="1:5" s="108" customFormat="1" ht="21" customHeight="1" x14ac:dyDescent="0.3">
      <c r="A246" s="137"/>
      <c r="B246" s="136" t="s">
        <v>1</v>
      </c>
      <c r="C246" s="138">
        <v>1</v>
      </c>
      <c r="D246" s="141"/>
      <c r="E246" s="140">
        <f>+C246*D246</f>
        <v>0</v>
      </c>
    </row>
    <row r="247" spans="1:5" s="108" customFormat="1" ht="21" customHeight="1" x14ac:dyDescent="0.3">
      <c r="A247" s="137"/>
      <c r="B247" s="136"/>
      <c r="C247" s="138"/>
      <c r="D247" s="141"/>
      <c r="E247" s="140"/>
    </row>
    <row r="248" spans="1:5" s="108" customFormat="1" ht="21" customHeight="1" x14ac:dyDescent="0.3">
      <c r="A248" s="137" t="s">
        <v>244</v>
      </c>
      <c r="B248" s="136" t="s">
        <v>245</v>
      </c>
      <c r="C248" s="138"/>
      <c r="D248" s="141"/>
      <c r="E248" s="140"/>
    </row>
    <row r="249" spans="1:5" s="108" customFormat="1" ht="21" customHeight="1" x14ac:dyDescent="0.3">
      <c r="A249" s="137"/>
      <c r="B249" s="136" t="s">
        <v>2</v>
      </c>
      <c r="C249" s="138">
        <v>1</v>
      </c>
      <c r="D249" s="141"/>
      <c r="E249" s="140">
        <f>C249*D249</f>
        <v>0</v>
      </c>
    </row>
    <row r="250" spans="1:5" s="108" customFormat="1" ht="17.25" customHeight="1" x14ac:dyDescent="0.3">
      <c r="A250" s="137"/>
      <c r="B250" s="122"/>
      <c r="C250" s="17"/>
      <c r="D250" s="30"/>
      <c r="E250" s="30"/>
    </row>
    <row r="251" spans="1:5" s="108" customFormat="1" ht="18.75" customHeight="1" x14ac:dyDescent="0.3">
      <c r="A251" s="137"/>
      <c r="B251" s="92" t="s">
        <v>242</v>
      </c>
      <c r="C251" s="17"/>
      <c r="D251" s="30"/>
      <c r="E251" s="30"/>
    </row>
    <row r="252" spans="1:5" s="108" customFormat="1" ht="65.25" customHeight="1" x14ac:dyDescent="0.3">
      <c r="A252" s="137" t="s">
        <v>246</v>
      </c>
      <c r="B252" s="122" t="s">
        <v>247</v>
      </c>
      <c r="C252"/>
      <c r="D252" s="55"/>
      <c r="E252" s="55"/>
    </row>
    <row r="253" spans="1:5" s="108" customFormat="1" ht="18.75" customHeight="1" x14ac:dyDescent="0.3">
      <c r="A253" s="137"/>
      <c r="B253" s="122" t="s">
        <v>236</v>
      </c>
      <c r="C253" s="17">
        <v>1</v>
      </c>
      <c r="D253" s="33"/>
      <c r="E253" s="30">
        <f>C253*D253</f>
        <v>0</v>
      </c>
    </row>
    <row r="254" spans="1:5" s="108" customFormat="1" ht="18.75" customHeight="1" x14ac:dyDescent="0.3">
      <c r="A254" s="137"/>
      <c r="B254" s="122"/>
      <c r="C254"/>
      <c r="D254" s="55"/>
      <c r="E254" s="55"/>
    </row>
    <row r="255" spans="1:5" s="108" customFormat="1" ht="57.6" x14ac:dyDescent="0.3">
      <c r="A255" s="137" t="s">
        <v>249</v>
      </c>
      <c r="B255" s="136" t="s">
        <v>248</v>
      </c>
      <c r="C255"/>
      <c r="D255" s="55"/>
      <c r="E255" s="55"/>
    </row>
    <row r="256" spans="1:5" s="108" customFormat="1" ht="18.75" customHeight="1" x14ac:dyDescent="0.3">
      <c r="A256" s="137"/>
      <c r="B256" s="122" t="s">
        <v>5</v>
      </c>
      <c r="C256" s="17">
        <v>5</v>
      </c>
      <c r="D256" s="30"/>
      <c r="E256" s="30">
        <f>C256*D256</f>
        <v>0</v>
      </c>
    </row>
    <row r="257" spans="1:5" s="108" customFormat="1" ht="18.75" customHeight="1" x14ac:dyDescent="0.3">
      <c r="A257" s="137"/>
      <c r="B257" s="122"/>
      <c r="C257"/>
      <c r="D257" s="55"/>
      <c r="E257" s="55"/>
    </row>
    <row r="258" spans="1:5" s="108" customFormat="1" ht="67.5" customHeight="1" x14ac:dyDescent="0.3">
      <c r="A258" s="137" t="s">
        <v>250</v>
      </c>
      <c r="B258" s="122" t="s">
        <v>251</v>
      </c>
      <c r="C258"/>
      <c r="D258" s="55"/>
      <c r="E258" s="55"/>
    </row>
    <row r="259" spans="1:5" s="108" customFormat="1" ht="18.75" customHeight="1" x14ac:dyDescent="0.3">
      <c r="A259" s="137"/>
      <c r="B259" s="122" t="s">
        <v>232</v>
      </c>
      <c r="C259" s="17">
        <v>1</v>
      </c>
      <c r="D259" s="30"/>
      <c r="E259" s="30">
        <f>C259*D259</f>
        <v>0</v>
      </c>
    </row>
    <row r="260" spans="1:5" s="108" customFormat="1" ht="18.75" customHeight="1" x14ac:dyDescent="0.3">
      <c r="A260" s="137"/>
      <c r="B260" s="122" t="s">
        <v>233</v>
      </c>
      <c r="C260" s="17">
        <v>4</v>
      </c>
      <c r="D260" s="30"/>
      <c r="E260" s="30">
        <f t="shared" ref="E260:E261" si="1">C260*D260</f>
        <v>0</v>
      </c>
    </row>
    <row r="261" spans="1:5" s="108" customFormat="1" ht="18.75" customHeight="1" x14ac:dyDescent="0.3">
      <c r="A261" s="137"/>
      <c r="B261" s="122" t="s">
        <v>234</v>
      </c>
      <c r="C261" s="17">
        <v>250</v>
      </c>
      <c r="D261" s="30"/>
      <c r="E261" s="30">
        <f t="shared" si="1"/>
        <v>0</v>
      </c>
    </row>
    <row r="262" spans="1:5" s="108" customFormat="1" x14ac:dyDescent="0.3">
      <c r="A262" s="137"/>
      <c r="D262" s="146"/>
      <c r="E262" s="146"/>
    </row>
    <row r="263" spans="1:5" ht="15" thickBot="1" x14ac:dyDescent="0.3">
      <c r="B263" s="116" t="s">
        <v>252</v>
      </c>
      <c r="C263" s="31"/>
      <c r="D263" s="32"/>
      <c r="E263" s="39">
        <f>SUM(E232:E262)</f>
        <v>0</v>
      </c>
    </row>
    <row r="264" spans="1:5" ht="15" thickTop="1" x14ac:dyDescent="0.3">
      <c r="D264" s="55"/>
      <c r="E264" s="55"/>
    </row>
    <row r="265" spans="1:5" ht="24" customHeight="1" x14ac:dyDescent="0.25">
      <c r="A265" s="95" t="s">
        <v>23</v>
      </c>
      <c r="B265" s="111" t="s">
        <v>253</v>
      </c>
      <c r="C265" s="41"/>
      <c r="D265" s="42"/>
      <c r="E265" s="43"/>
    </row>
    <row r="266" spans="1:5" x14ac:dyDescent="0.3">
      <c r="D266" s="55"/>
      <c r="E266" s="55"/>
    </row>
    <row r="267" spans="1:5" x14ac:dyDescent="0.3">
      <c r="B267" s="92" t="s">
        <v>254</v>
      </c>
      <c r="C267" s="17"/>
      <c r="D267" s="30"/>
      <c r="E267" s="30"/>
    </row>
    <row r="268" spans="1:5" ht="57.6" x14ac:dyDescent="0.25">
      <c r="A268" s="89" t="s">
        <v>76</v>
      </c>
      <c r="B268" s="118" t="s">
        <v>272</v>
      </c>
      <c r="C268" s="105"/>
      <c r="D268" s="33"/>
      <c r="E268" s="30"/>
    </row>
    <row r="269" spans="1:5" ht="230.25" customHeight="1" x14ac:dyDescent="0.25">
      <c r="B269" s="118"/>
      <c r="C269" s="105"/>
      <c r="D269" s="33"/>
      <c r="E269" s="30"/>
    </row>
    <row r="270" spans="1:5" x14ac:dyDescent="0.25">
      <c r="B270" s="119" t="s">
        <v>5</v>
      </c>
      <c r="C270" s="105">
        <v>50</v>
      </c>
      <c r="D270" s="33"/>
      <c r="E270" s="30">
        <f>C270*D270</f>
        <v>0</v>
      </c>
    </row>
    <row r="271" spans="1:5" x14ac:dyDescent="0.25">
      <c r="B271" s="119"/>
      <c r="C271" s="105"/>
      <c r="D271" s="33"/>
      <c r="E271" s="30"/>
    </row>
    <row r="272" spans="1:5" ht="72" x14ac:dyDescent="0.25">
      <c r="A272" s="89" t="s">
        <v>116</v>
      </c>
      <c r="B272" s="118" t="s">
        <v>255</v>
      </c>
      <c r="C272" s="105"/>
      <c r="D272" s="33"/>
      <c r="E272" s="30"/>
    </row>
    <row r="273" spans="1:5" x14ac:dyDescent="0.25">
      <c r="B273" s="119" t="s">
        <v>5</v>
      </c>
      <c r="C273" s="105">
        <v>50</v>
      </c>
      <c r="D273" s="33"/>
      <c r="E273" s="30">
        <f>C273*D273</f>
        <v>0</v>
      </c>
    </row>
    <row r="274" spans="1:5" x14ac:dyDescent="0.3">
      <c r="B274" s="92"/>
      <c r="C274" s="17"/>
      <c r="D274" s="30"/>
      <c r="E274" s="30"/>
    </row>
    <row r="275" spans="1:5" ht="86.4" x14ac:dyDescent="0.25">
      <c r="A275" s="89" t="s">
        <v>117</v>
      </c>
      <c r="B275" s="113" t="s">
        <v>256</v>
      </c>
      <c r="C275" s="17"/>
      <c r="D275" s="82"/>
      <c r="E275" s="82"/>
    </row>
    <row r="276" spans="1:5" x14ac:dyDescent="0.25">
      <c r="B276" s="113" t="s">
        <v>5</v>
      </c>
      <c r="C276" s="17">
        <v>50</v>
      </c>
      <c r="D276" s="82"/>
      <c r="E276" s="82">
        <f>+C276*D276</f>
        <v>0</v>
      </c>
    </row>
    <row r="277" spans="1:5" x14ac:dyDescent="0.25">
      <c r="B277" s="113"/>
      <c r="C277" s="17"/>
      <c r="D277" s="82"/>
      <c r="E277" s="82"/>
    </row>
    <row r="278" spans="1:5" ht="57.6" x14ac:dyDescent="0.25">
      <c r="A278" s="89" t="s">
        <v>118</v>
      </c>
      <c r="B278" s="113" t="s">
        <v>278</v>
      </c>
      <c r="C278" s="17"/>
      <c r="D278" s="82"/>
      <c r="E278" s="82"/>
    </row>
    <row r="279" spans="1:5" x14ac:dyDescent="0.25">
      <c r="B279" s="142" t="s">
        <v>273</v>
      </c>
      <c r="C279" s="138">
        <v>20</v>
      </c>
      <c r="D279" s="141"/>
      <c r="E279" s="140">
        <f>+C279*D279</f>
        <v>0</v>
      </c>
    </row>
    <row r="280" spans="1:5" x14ac:dyDescent="0.25">
      <c r="B280" s="142" t="s">
        <v>274</v>
      </c>
      <c r="C280" s="138">
        <v>2</v>
      </c>
      <c r="D280" s="141"/>
      <c r="E280" s="140">
        <f>+C280*D280</f>
        <v>0</v>
      </c>
    </row>
    <row r="281" spans="1:5" x14ac:dyDescent="0.25">
      <c r="B281" s="142" t="s">
        <v>275</v>
      </c>
      <c r="C281" s="138">
        <v>2</v>
      </c>
      <c r="D281" s="141"/>
      <c r="E281" s="140">
        <f>+C281*D281</f>
        <v>0</v>
      </c>
    </row>
    <row r="282" spans="1:5" x14ac:dyDescent="0.25">
      <c r="B282" s="142" t="s">
        <v>276</v>
      </c>
      <c r="C282" s="138">
        <v>2</v>
      </c>
      <c r="D282" s="141"/>
      <c r="E282" s="140">
        <f>+C282*D282</f>
        <v>0</v>
      </c>
    </row>
    <row r="283" spans="1:5" x14ac:dyDescent="0.25">
      <c r="B283" s="142" t="s">
        <v>277</v>
      </c>
      <c r="C283" s="138">
        <v>2</v>
      </c>
      <c r="D283" s="141"/>
      <c r="E283" s="140">
        <f>+C283*D283</f>
        <v>0</v>
      </c>
    </row>
    <row r="284" spans="1:5" x14ac:dyDescent="0.25">
      <c r="B284" s="113"/>
      <c r="C284" s="17"/>
      <c r="D284" s="82"/>
      <c r="E284" s="82"/>
    </row>
    <row r="285" spans="1:5" x14ac:dyDescent="0.25">
      <c r="B285" s="115" t="s">
        <v>289</v>
      </c>
      <c r="C285" s="17"/>
      <c r="D285" s="82"/>
      <c r="E285" s="82"/>
    </row>
    <row r="286" spans="1:5" ht="57.6" x14ac:dyDescent="0.25">
      <c r="A286" s="89" t="s">
        <v>119</v>
      </c>
      <c r="B286" s="113" t="s">
        <v>290</v>
      </c>
      <c r="C286" s="17"/>
      <c r="D286" s="82"/>
      <c r="E286" s="82"/>
    </row>
    <row r="287" spans="1:5" x14ac:dyDescent="0.25">
      <c r="B287" s="113" t="s">
        <v>5</v>
      </c>
      <c r="C287" s="17">
        <v>65</v>
      </c>
      <c r="D287" s="82"/>
      <c r="E287" s="82">
        <f>+C287*D287</f>
        <v>0</v>
      </c>
    </row>
    <row r="288" spans="1:5" x14ac:dyDescent="0.25">
      <c r="B288" s="113"/>
      <c r="C288" s="17"/>
      <c r="D288" s="82"/>
      <c r="E288" s="82"/>
    </row>
    <row r="289" spans="1:5" ht="115.2" x14ac:dyDescent="0.25">
      <c r="A289" s="89" t="s">
        <v>120</v>
      </c>
      <c r="B289" s="136" t="s">
        <v>291</v>
      </c>
      <c r="C289" s="17"/>
      <c r="D289" s="82"/>
      <c r="E289" s="82"/>
    </row>
    <row r="290" spans="1:5" x14ac:dyDescent="0.25">
      <c r="B290" s="113" t="s">
        <v>257</v>
      </c>
      <c r="C290" s="17">
        <v>65</v>
      </c>
      <c r="D290" s="82"/>
      <c r="E290" s="82">
        <f>+C290*D290</f>
        <v>0</v>
      </c>
    </row>
    <row r="291" spans="1:5" x14ac:dyDescent="0.3">
      <c r="B291" s="92"/>
      <c r="C291" s="86"/>
      <c r="D291" s="90"/>
      <c r="E291" s="90"/>
    </row>
    <row r="292" spans="1:5" ht="57.6" x14ac:dyDescent="0.3">
      <c r="A292" s="89" t="s">
        <v>259</v>
      </c>
      <c r="B292" s="120" t="s">
        <v>258</v>
      </c>
      <c r="C292" s="88"/>
      <c r="D292" s="90"/>
      <c r="E292" s="91"/>
    </row>
    <row r="293" spans="1:5" x14ac:dyDescent="0.3">
      <c r="B293" s="108" t="s">
        <v>2</v>
      </c>
      <c r="C293" s="17">
        <v>1</v>
      </c>
      <c r="D293" s="82"/>
      <c r="E293" s="82">
        <f>C293*D293</f>
        <v>0</v>
      </c>
    </row>
    <row r="294" spans="1:5" x14ac:dyDescent="0.3">
      <c r="C294" s="17"/>
      <c r="D294" s="82"/>
      <c r="E294" s="82"/>
    </row>
    <row r="295" spans="1:5" ht="57.6" x14ac:dyDescent="0.3">
      <c r="A295" s="89" t="s">
        <v>262</v>
      </c>
      <c r="B295" s="121" t="s">
        <v>260</v>
      </c>
      <c r="C295" s="17"/>
      <c r="D295" s="82"/>
      <c r="E295" s="82"/>
    </row>
    <row r="296" spans="1:5" x14ac:dyDescent="0.3">
      <c r="B296" s="108" t="s">
        <v>2</v>
      </c>
      <c r="C296" s="17">
        <v>1</v>
      </c>
      <c r="D296" s="82"/>
      <c r="E296" s="82">
        <f>C296*D296</f>
        <v>0</v>
      </c>
    </row>
    <row r="297" spans="1:5" x14ac:dyDescent="0.3">
      <c r="C297" s="17"/>
      <c r="D297" s="82"/>
      <c r="E297" s="82"/>
    </row>
    <row r="298" spans="1:5" x14ac:dyDescent="0.3">
      <c r="B298" s="92" t="s">
        <v>261</v>
      </c>
      <c r="C298" s="17"/>
      <c r="D298" s="82"/>
      <c r="E298" s="82"/>
    </row>
    <row r="299" spans="1:5" ht="72" x14ac:dyDescent="0.25">
      <c r="A299" s="89" t="s">
        <v>264</v>
      </c>
      <c r="B299" s="122" t="s">
        <v>263</v>
      </c>
      <c r="C299" s="17"/>
      <c r="D299" s="82"/>
      <c r="E299" s="82"/>
    </row>
    <row r="300" spans="1:5" ht="372.75" customHeight="1" x14ac:dyDescent="0.25">
      <c r="B300" s="122"/>
      <c r="C300" s="17"/>
      <c r="D300" s="82"/>
      <c r="E300" s="82"/>
    </row>
    <row r="301" spans="1:5" x14ac:dyDescent="0.3">
      <c r="B301" s="108" t="s">
        <v>5</v>
      </c>
      <c r="C301" s="17">
        <v>2.5</v>
      </c>
      <c r="D301" s="82"/>
      <c r="E301" s="82">
        <f>C301*D301</f>
        <v>0</v>
      </c>
    </row>
    <row r="302" spans="1:5" x14ac:dyDescent="0.3">
      <c r="C302" s="17"/>
      <c r="D302" s="82"/>
      <c r="E302" s="82"/>
    </row>
    <row r="303" spans="1:5" ht="43.2" x14ac:dyDescent="0.3">
      <c r="A303" s="89" t="s">
        <v>266</v>
      </c>
      <c r="B303" s="121" t="s">
        <v>265</v>
      </c>
      <c r="C303" s="17"/>
      <c r="D303" s="82"/>
      <c r="E303" s="82"/>
    </row>
    <row r="304" spans="1:5" ht="323.25" customHeight="1" x14ac:dyDescent="0.3">
      <c r="C304" s="17"/>
      <c r="D304" s="82"/>
      <c r="E304" s="82"/>
    </row>
    <row r="305" spans="1:5" ht="345.75" customHeight="1" x14ac:dyDescent="0.3">
      <c r="C305" s="17"/>
      <c r="D305" s="82"/>
      <c r="E305" s="82"/>
    </row>
    <row r="306" spans="1:5" x14ac:dyDescent="0.3">
      <c r="B306" s="108" t="s">
        <v>2</v>
      </c>
      <c r="C306" s="17">
        <v>1</v>
      </c>
      <c r="D306" s="82"/>
      <c r="E306" s="82">
        <f>C306*D306</f>
        <v>0</v>
      </c>
    </row>
    <row r="307" spans="1:5" x14ac:dyDescent="0.3">
      <c r="C307" s="17"/>
      <c r="D307" s="82"/>
      <c r="E307" s="82"/>
    </row>
    <row r="308" spans="1:5" ht="72" x14ac:dyDescent="0.3">
      <c r="A308" s="89" t="s">
        <v>269</v>
      </c>
      <c r="B308" s="121" t="s">
        <v>267</v>
      </c>
      <c r="C308" s="17"/>
      <c r="D308" s="82"/>
      <c r="E308" s="82"/>
    </row>
    <row r="309" spans="1:5" ht="306.75" customHeight="1" x14ac:dyDescent="0.3">
      <c r="B309" s="121"/>
      <c r="C309" s="17"/>
      <c r="D309" s="82"/>
      <c r="E309" s="82"/>
    </row>
    <row r="310" spans="1:5" x14ac:dyDescent="0.3">
      <c r="B310" s="108" t="s">
        <v>2</v>
      </c>
      <c r="C310" s="17">
        <v>1</v>
      </c>
      <c r="D310" s="82"/>
      <c r="E310" s="82">
        <f>C310*D310</f>
        <v>0</v>
      </c>
    </row>
    <row r="311" spans="1:5" x14ac:dyDescent="0.3">
      <c r="C311" s="17"/>
      <c r="D311" s="82"/>
      <c r="E311" s="82"/>
    </row>
    <row r="312" spans="1:5" x14ac:dyDescent="0.3">
      <c r="B312" s="92" t="s">
        <v>268</v>
      </c>
      <c r="C312" s="17"/>
      <c r="D312" s="82"/>
      <c r="E312" s="82"/>
    </row>
    <row r="313" spans="1:5" ht="72" x14ac:dyDescent="0.25">
      <c r="A313" s="89" t="s">
        <v>279</v>
      </c>
      <c r="B313" s="122" t="s">
        <v>270</v>
      </c>
      <c r="C313" s="17"/>
      <c r="D313" s="82"/>
      <c r="E313" s="82"/>
    </row>
    <row r="314" spans="1:5" x14ac:dyDescent="0.3">
      <c r="B314" s="108" t="s">
        <v>2</v>
      </c>
      <c r="C314" s="17">
        <v>2</v>
      </c>
      <c r="D314" s="82"/>
      <c r="E314" s="82">
        <f>C314*D314</f>
        <v>0</v>
      </c>
    </row>
    <row r="315" spans="1:5" x14ac:dyDescent="0.3">
      <c r="C315" s="17"/>
      <c r="D315" s="82"/>
      <c r="E315" s="82"/>
    </row>
    <row r="316" spans="1:5" ht="15" thickBot="1" x14ac:dyDescent="0.3">
      <c r="B316" s="116" t="s">
        <v>94</v>
      </c>
      <c r="C316" s="34"/>
      <c r="D316" s="32"/>
      <c r="E316" s="39">
        <f>SUM(E267:E315)</f>
        <v>0</v>
      </c>
    </row>
    <row r="317" spans="1:5" ht="15" thickTop="1" x14ac:dyDescent="0.3">
      <c r="D317" s="55"/>
      <c r="E317" s="55"/>
    </row>
    <row r="318" spans="1:5" ht="26.25" customHeight="1" x14ac:dyDescent="0.25">
      <c r="A318" s="95" t="s">
        <v>24</v>
      </c>
      <c r="B318" s="111" t="s">
        <v>26</v>
      </c>
      <c r="C318" s="41"/>
      <c r="D318" s="42"/>
      <c r="E318" s="43"/>
    </row>
    <row r="319" spans="1:5" x14ac:dyDescent="0.3">
      <c r="D319" s="55"/>
      <c r="E319" s="55"/>
    </row>
    <row r="320" spans="1:5" x14ac:dyDescent="0.3">
      <c r="B320" s="92" t="s">
        <v>271</v>
      </c>
      <c r="C320" s="17"/>
      <c r="D320" s="30"/>
      <c r="E320" s="30"/>
    </row>
    <row r="321" spans="1:5" ht="57.6" x14ac:dyDescent="0.3">
      <c r="A321" s="89" t="s">
        <v>121</v>
      </c>
      <c r="B321" s="121" t="s">
        <v>280</v>
      </c>
      <c r="C321" s="94"/>
      <c r="D321" s="82"/>
      <c r="E321" s="82"/>
    </row>
    <row r="322" spans="1:5" ht="321" customHeight="1" x14ac:dyDescent="0.3">
      <c r="B322" s="121"/>
      <c r="C322" s="94"/>
      <c r="D322" s="82"/>
      <c r="E322" s="82"/>
    </row>
    <row r="323" spans="1:5" x14ac:dyDescent="0.3">
      <c r="B323" s="108" t="s">
        <v>2</v>
      </c>
      <c r="C323" s="94">
        <v>2</v>
      </c>
      <c r="D323" s="82"/>
      <c r="E323" s="82">
        <f>C323*D323</f>
        <v>0</v>
      </c>
    </row>
    <row r="324" spans="1:5" x14ac:dyDescent="0.3">
      <c r="B324" s="120"/>
      <c r="C324" s="88"/>
      <c r="D324" s="90"/>
      <c r="E324" s="91"/>
    </row>
    <row r="325" spans="1:5" ht="93" customHeight="1" x14ac:dyDescent="0.3">
      <c r="A325" s="89" t="s">
        <v>122</v>
      </c>
      <c r="B325" s="123" t="s">
        <v>281</v>
      </c>
      <c r="C325" s="86"/>
      <c r="D325" s="90"/>
      <c r="E325" s="90"/>
    </row>
    <row r="326" spans="1:5" x14ac:dyDescent="0.25">
      <c r="B326" s="124" t="s">
        <v>2</v>
      </c>
      <c r="C326" s="17">
        <v>2</v>
      </c>
      <c r="D326" s="82"/>
      <c r="E326" s="82">
        <f>C326*D326</f>
        <v>0</v>
      </c>
    </row>
    <row r="327" spans="1:5" x14ac:dyDescent="0.25">
      <c r="B327" s="124"/>
      <c r="C327" s="17"/>
      <c r="D327" s="82"/>
      <c r="E327" s="82"/>
    </row>
    <row r="328" spans="1:5" x14ac:dyDescent="0.3">
      <c r="B328" s="92" t="s">
        <v>186</v>
      </c>
      <c r="D328" s="55"/>
      <c r="E328" s="55"/>
    </row>
    <row r="329" spans="1:5" ht="72" x14ac:dyDescent="0.25">
      <c r="A329" s="89" t="s">
        <v>123</v>
      </c>
      <c r="B329" s="122" t="s">
        <v>285</v>
      </c>
      <c r="D329" s="55"/>
      <c r="E329" s="55"/>
    </row>
    <row r="330" spans="1:5" ht="185.25" customHeight="1" x14ac:dyDescent="0.3">
      <c r="B330" s="121"/>
      <c r="D330" s="55"/>
      <c r="E330" s="55"/>
    </row>
    <row r="331" spans="1:5" x14ac:dyDescent="0.3">
      <c r="B331" s="108" t="s">
        <v>2</v>
      </c>
      <c r="C331" s="94">
        <v>8</v>
      </c>
      <c r="D331" s="147"/>
      <c r="E331" s="147">
        <f>C331*D331</f>
        <v>0</v>
      </c>
    </row>
    <row r="332" spans="1:5" x14ac:dyDescent="0.3">
      <c r="D332" s="55"/>
      <c r="E332" s="55"/>
    </row>
    <row r="333" spans="1:5" ht="43.2" x14ac:dyDescent="0.3">
      <c r="A333" s="89" t="s">
        <v>124</v>
      </c>
      <c r="B333" s="121" t="s">
        <v>282</v>
      </c>
      <c r="C333" s="96"/>
      <c r="D333" s="97"/>
      <c r="E333" s="97"/>
    </row>
    <row r="334" spans="1:5" ht="28.8" x14ac:dyDescent="0.3">
      <c r="B334" s="121" t="s">
        <v>283</v>
      </c>
      <c r="C334" s="96"/>
      <c r="D334" s="97"/>
      <c r="E334" s="97"/>
    </row>
    <row r="335" spans="1:5" ht="86.4" x14ac:dyDescent="0.25">
      <c r="B335" s="122" t="s">
        <v>284</v>
      </c>
      <c r="C335" s="96"/>
      <c r="D335" s="97"/>
      <c r="E335" s="97"/>
    </row>
    <row r="336" spans="1:5" x14ac:dyDescent="0.3">
      <c r="B336" s="121" t="s">
        <v>2</v>
      </c>
      <c r="C336" s="94">
        <v>8</v>
      </c>
      <c r="D336" s="147"/>
      <c r="E336" s="147">
        <f>C336*D336</f>
        <v>0</v>
      </c>
    </row>
    <row r="337" spans="2:5" x14ac:dyDescent="0.3">
      <c r="B337" s="121"/>
      <c r="C337" s="94"/>
      <c r="D337" s="147"/>
      <c r="E337" s="147"/>
    </row>
    <row r="338" spans="2:5" ht="15" thickBot="1" x14ac:dyDescent="0.3">
      <c r="B338" s="116" t="s">
        <v>95</v>
      </c>
      <c r="C338" s="34"/>
      <c r="D338" s="32"/>
      <c r="E338" s="39">
        <f>SUM(E320:E337)</f>
        <v>0</v>
      </c>
    </row>
    <row r="339" spans="2:5" ht="15" thickTop="1" x14ac:dyDescent="0.3">
      <c r="D339" s="55"/>
      <c r="E339" s="55"/>
    </row>
    <row r="340" spans="2:5" x14ac:dyDescent="0.3">
      <c r="D340" s="55"/>
      <c r="E340" s="55"/>
    </row>
  </sheetData>
  <sheetProtection algorithmName="SHA-512" hashValue="dWXKTyONExlcB6NoHRZ+L5c4g11X0ThRS9Cwigi2AYT6zv10Bs83QaTQ0t/4OgMNPscFRe4zcVWA2eTEhrjdmw==" saltValue="CJZgYMdUmpvbNjwjgracpg==" spinCount="100000" sheet="1" objects="1" scenarios="1"/>
  <mergeCells count="7">
    <mergeCell ref="A2:E2"/>
    <mergeCell ref="B8:C8"/>
    <mergeCell ref="B36:C36"/>
    <mergeCell ref="B90:C90"/>
    <mergeCell ref="B47:C47"/>
    <mergeCell ref="B58:C58"/>
    <mergeCell ref="B78:C78"/>
  </mergeCells>
  <pageMargins left="0.7" right="0.7" top="0.75" bottom="0.75" header="0.3" footer="0.3"/>
  <pageSetup paperSize="9" scale="85" orientation="portrait" r:id="rId1"/>
  <rowBreaks count="13" manualBreakCount="13">
    <brk id="33" max="4" man="1"/>
    <brk id="94" max="4" man="1"/>
    <brk id="109" max="4" man="1"/>
    <brk id="161" max="4" man="1"/>
    <brk id="176" max="4" man="1"/>
    <brk id="195" max="4" man="1"/>
    <brk id="208" max="4" man="1"/>
    <brk id="239" max="4" man="1"/>
    <brk id="264" max="4" man="1"/>
    <brk id="284" max="4" man="1"/>
    <brk id="297" max="4" man="1"/>
    <brk id="311" max="4" man="1"/>
    <brk id="327" max="4" man="1"/>
  </rowBreaks>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3:H118"/>
  <sheetViews>
    <sheetView topLeftCell="A64" workbookViewId="0">
      <selection activeCell="B108" sqref="B108"/>
    </sheetView>
  </sheetViews>
  <sheetFormatPr defaultColWidth="18.5546875" defaultRowHeight="13.2" x14ac:dyDescent="0.25"/>
  <sheetData>
    <row r="3" s="1" customFormat="1" x14ac:dyDescent="0.25"/>
    <row r="6" s="1" customFormat="1" x14ac:dyDescent="0.25"/>
    <row r="15" s="2" customFormat="1" x14ac:dyDescent="0.25"/>
    <row r="18" s="1" customFormat="1" x14ac:dyDescent="0.25"/>
    <row r="34" s="3" customFormat="1" x14ac:dyDescent="0.25"/>
    <row r="35" s="2" customFormat="1" x14ac:dyDescent="0.25"/>
    <row r="36" s="3" customFormat="1" x14ac:dyDescent="0.25"/>
    <row r="37" s="2" customFormat="1" x14ac:dyDescent="0.25"/>
    <row r="38" s="3" customFormat="1" x14ac:dyDescent="0.25"/>
    <row r="39" s="3" customFormat="1" x14ac:dyDescent="0.25"/>
    <row r="47" s="5" customFormat="1" ht="15.6" x14ac:dyDescent="0.3"/>
    <row r="48" s="5" customFormat="1" ht="15.6" x14ac:dyDescent="0.3"/>
    <row r="49" spans="1:8" s="7" customFormat="1" ht="15.6" x14ac:dyDescent="0.3"/>
    <row r="50" spans="1:8" s="5" customFormat="1" ht="15.6" x14ac:dyDescent="0.3"/>
    <row r="55" spans="1:8" ht="15.6" x14ac:dyDescent="0.3">
      <c r="D55" s="5"/>
      <c r="E55" s="5"/>
      <c r="F55" s="5"/>
      <c r="G55" s="5"/>
      <c r="H55" s="5"/>
    </row>
    <row r="56" spans="1:8" ht="15.6" x14ac:dyDescent="0.3">
      <c r="D56" s="5"/>
      <c r="E56" s="5"/>
      <c r="F56" s="5"/>
      <c r="G56" s="5"/>
      <c r="H56" s="5"/>
    </row>
    <row r="57" spans="1:8" ht="15.6" x14ac:dyDescent="0.3">
      <c r="D57" s="7"/>
      <c r="E57" s="7"/>
      <c r="F57" s="7"/>
      <c r="G57" s="7"/>
      <c r="H57" s="7"/>
    </row>
    <row r="58" spans="1:8" x14ac:dyDescent="0.25">
      <c r="A58" s="13"/>
    </row>
    <row r="59" spans="1:8" ht="228.75" customHeight="1" x14ac:dyDescent="0.25">
      <c r="A59" s="11"/>
    </row>
    <row r="60" spans="1:8" x14ac:dyDescent="0.25">
      <c r="A60" s="13"/>
    </row>
    <row r="61" spans="1:8" x14ac:dyDescent="0.25">
      <c r="A61" s="12"/>
    </row>
    <row r="62" spans="1:8" x14ac:dyDescent="0.25">
      <c r="A62" s="12"/>
    </row>
    <row r="63" spans="1:8" x14ac:dyDescent="0.25">
      <c r="A63" s="12"/>
    </row>
    <row r="64" spans="1:8" x14ac:dyDescent="0.25">
      <c r="A64" s="13"/>
    </row>
    <row r="65" spans="1:1" x14ac:dyDescent="0.25">
      <c r="A65" s="12"/>
    </row>
    <row r="67" spans="1:1" x14ac:dyDescent="0.25">
      <c r="A67" s="13"/>
    </row>
    <row r="68" spans="1:1" x14ac:dyDescent="0.25">
      <c r="A68" s="12"/>
    </row>
    <row r="100" spans="4:8" ht="15.6" x14ac:dyDescent="0.3">
      <c r="D100" s="5"/>
      <c r="E100" s="5"/>
      <c r="F100" s="5"/>
      <c r="G100" s="5"/>
      <c r="H100" s="5"/>
    </row>
    <row r="101" spans="4:8" ht="15.6" x14ac:dyDescent="0.3">
      <c r="D101" s="5"/>
      <c r="E101" s="5"/>
      <c r="F101" s="5"/>
      <c r="G101" s="5"/>
      <c r="H101" s="5"/>
    </row>
    <row r="102" spans="4:8" ht="15.6" x14ac:dyDescent="0.3">
      <c r="D102" s="7"/>
      <c r="E102" s="7"/>
      <c r="F102" s="7"/>
      <c r="G102" s="7"/>
      <c r="H102" s="7"/>
    </row>
    <row r="115" spans="4:7" ht="15.6" x14ac:dyDescent="0.3">
      <c r="D115" s="5"/>
      <c r="E115" s="5"/>
      <c r="F115" s="5"/>
      <c r="G115" s="5"/>
    </row>
    <row r="116" spans="4:7" ht="15.6" x14ac:dyDescent="0.3">
      <c r="D116" s="5"/>
      <c r="E116" s="5"/>
      <c r="F116" s="5"/>
      <c r="G116" s="5"/>
    </row>
    <row r="117" spans="4:7" ht="15.6" x14ac:dyDescent="0.3">
      <c r="D117" s="7"/>
      <c r="E117" s="7"/>
      <c r="F117" s="7"/>
      <c r="G117" s="7"/>
    </row>
    <row r="118" spans="4:7" ht="15.6" x14ac:dyDescent="0.3">
      <c r="D118" s="7"/>
      <c r="E118" s="7"/>
      <c r="F118" s="7"/>
      <c r="G118" s="7"/>
    </row>
  </sheetData>
  <phoneticPr fontId="0" type="noConversion"/>
  <pageMargins left="0.74803149606299213" right="0.74803149606299213" top="0.83" bottom="0.51" header="0.51181102362204722" footer="0.51181102362204722"/>
  <pageSetup paperSize="9" orientation="portrait" horizontalDpi="240" verticalDpi="144" r:id="rId1"/>
  <headerFooter alignWithMargins="0"/>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44:B44"/>
  <sheetViews>
    <sheetView workbookViewId="0">
      <selection activeCell="B45" sqref="B45"/>
    </sheetView>
  </sheetViews>
  <sheetFormatPr defaultRowHeight="13.2" x14ac:dyDescent="0.25"/>
  <cols>
    <col min="1" max="1" width="18.5546875" style="6" customWidth="1"/>
    <col min="2" max="2" width="40.33203125" style="4" customWidth="1"/>
  </cols>
  <sheetData>
    <row r="44" spans="1:2" s="10" customFormat="1" ht="20.399999999999999" x14ac:dyDescent="0.35">
      <c r="A44" s="8"/>
      <c r="B44" s="9"/>
    </row>
  </sheetData>
  <phoneticPr fontId="0" type="noConversion"/>
  <pageMargins left="1.3" right="0.75" top="1" bottom="1" header="0.5" footer="0.5"/>
  <pageSetup paperSize="9" orientation="portrait" horizontalDpi="360" verticalDpi="360" r:id="rId1"/>
  <headerFooter alignWithMargins="0"/>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
  <sheetViews>
    <sheetView workbookViewId="0"/>
  </sheetViews>
  <sheetFormatPr defaultRowHeight="13.2" x14ac:dyDescent="0.25"/>
  <sheetData/>
  <phoneticPr fontId="0" type="noConversion"/>
  <printOptions gridLines="1" gridLinesSet="0"/>
  <pageMargins left="0.75" right="0.75" top="1" bottom="1" header="0.5" footer="0.5"/>
  <headerFooter alignWithMargins="0">
    <oddHeader>&amp;A</oddHeader>
    <oddFooter>Page &amp;P</oddFoot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
  <sheetViews>
    <sheetView workbookViewId="0"/>
  </sheetViews>
  <sheetFormatPr defaultRowHeight="13.2" x14ac:dyDescent="0.25"/>
  <sheetData/>
  <phoneticPr fontId="0" type="noConversion"/>
  <printOptions gridLines="1" gridLinesSet="0"/>
  <pageMargins left="0.75" right="0.75" top="1" bottom="1" header="0.5" footer="0.5"/>
  <headerFooter alignWithMargins="0">
    <oddHeader>&amp;A</oddHeader>
    <oddFooter>Page &amp;P</oddFooter>
  </headerFooter>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
  <sheetViews>
    <sheetView workbookViewId="0"/>
  </sheetViews>
  <sheetFormatPr defaultRowHeight="13.2" x14ac:dyDescent="0.25"/>
  <sheetData/>
  <phoneticPr fontId="0" type="noConversion"/>
  <printOptions gridLines="1" gridLinesSet="0"/>
  <pageMargins left="0.75" right="0.75" top="1" bottom="1" header="0.5" footer="0.5"/>
  <headerFooter alignWithMargins="0">
    <oddHeader>&amp;A</oddHeader>
    <oddFooter>Page &amp;P</oddFooter>
  </headerFooter>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
  <sheetViews>
    <sheetView workbookViewId="0"/>
  </sheetViews>
  <sheetFormatPr defaultRowHeight="13.2" x14ac:dyDescent="0.25"/>
  <sheetData/>
  <phoneticPr fontId="0" type="noConversion"/>
  <printOptions gridLines="1" gridLinesSet="0"/>
  <pageMargins left="0.75" right="0.75" top="1" bottom="1" header="0.5" footer="0.5"/>
  <headerFooter alignWithMargins="0">
    <oddHeader>&amp;A</oddHeader>
    <oddFooter>Page &amp;P</oddFooter>
  </headerFooter>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
  <sheetViews>
    <sheetView workbookViewId="0"/>
  </sheetViews>
  <sheetFormatPr defaultRowHeight="13.2" x14ac:dyDescent="0.25"/>
  <sheetData/>
  <phoneticPr fontId="0" type="noConversion"/>
  <printOptions gridLines="1" gridLinesSet="0"/>
  <pageMargins left="0.75" right="0.75" top="1" bottom="1" header="0.5" footer="0.5"/>
  <headerFooter alignWithMargins="0">
    <oddHeader>&amp;A</oddHeader>
    <oddFooter>Page &amp;P</oddFooter>
  </headerFooter>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
  <sheetViews>
    <sheetView workbookViewId="0"/>
  </sheetViews>
  <sheetFormatPr defaultRowHeight="13.2" x14ac:dyDescent="0.25"/>
  <sheetData/>
  <phoneticPr fontId="0" type="noConversion"/>
  <printOptions gridLines="1" gridLinesSet="0"/>
  <pageMargins left="0.75" right="0.75" top="1" bottom="1" header="0.5" footer="0.5"/>
  <headerFooter alignWithMargins="0">
    <oddHeader>&amp;A</oddHeader>
    <oddFooter>Page &amp;P</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
  <sheetViews>
    <sheetView workbookViewId="0"/>
  </sheetViews>
  <sheetFormatPr defaultRowHeight="13.2" x14ac:dyDescent="0.25"/>
  <sheetData/>
  <phoneticPr fontId="0" type="noConversion"/>
  <printOptions gridLines="1" gridLinesSet="0"/>
  <pageMargins left="0.75" right="0.75" top="1" bottom="1" header="0.5" footer="0.5"/>
  <headerFooter alignWithMargins="0">
    <oddHeader>&amp;A</oddHeader>
    <oddFooter>Page &amp;P</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
  <sheetViews>
    <sheetView workbookViewId="0"/>
  </sheetViews>
  <sheetFormatPr defaultRowHeight="13.2" x14ac:dyDescent="0.25"/>
  <sheetData/>
  <phoneticPr fontId="0" type="noConversion"/>
  <printOptions gridLines="1" gridLinesSet="0"/>
  <pageMargins left="0.75" right="0.75" top="1" bottom="1" header="0.5" footer="0.5"/>
  <headerFooter alignWithMargins="0">
    <oddHeader>&amp;A</oddHeader>
    <oddFooter>Page &amp;P</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
  <sheetViews>
    <sheetView workbookViewId="0"/>
  </sheetViews>
  <sheetFormatPr defaultRowHeight="13.2" x14ac:dyDescent="0.25"/>
  <sheetData/>
  <phoneticPr fontId="0" type="noConversion"/>
  <printOptions gridLines="1" gridLinesSet="0"/>
  <pageMargins left="0.75" right="0.75" top="1" bottom="1" header="0.5" footer="0.5"/>
  <headerFooter alignWithMargins="0">
    <oddHeader>&amp;A</oddHeader>
    <oddFooter>Page &amp;P</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
  <sheetViews>
    <sheetView workbookViewId="0"/>
  </sheetViews>
  <sheetFormatPr defaultRowHeight="13.2" x14ac:dyDescent="0.25"/>
  <sheetData/>
  <phoneticPr fontId="0" type="noConversion"/>
  <printOptions gridLines="1" gridLinesSet="0"/>
  <pageMargins left="0.75" right="0.75" top="1" bottom="1" header="0.5" footer="0.5"/>
  <headerFooter alignWithMargins="0">
    <oddHeader>&amp;A</oddHeader>
    <oddFooter>Page &amp;P</oddFooter>
  </headerFooter>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
  <sheetViews>
    <sheetView workbookViewId="0"/>
  </sheetViews>
  <sheetFormatPr defaultRowHeight="13.2" x14ac:dyDescent="0.25"/>
  <sheetData/>
  <phoneticPr fontId="0" type="noConversion"/>
  <printOptions gridLines="1" gridLinesSet="0"/>
  <pageMargins left="0.75" right="0.75" top="1" bottom="1" header="0.5" footer="0.5"/>
  <headerFooter alignWithMargins="0">
    <oddHeader>&amp;A</oddHeader>
    <oddFooter>Page &amp;P</oddFooter>
  </headerFooter>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
  <sheetViews>
    <sheetView workbookViewId="0"/>
  </sheetViews>
  <sheetFormatPr defaultRowHeight="13.2" x14ac:dyDescent="0.25"/>
  <sheetData/>
  <phoneticPr fontId="0" type="noConversion"/>
  <printOptions gridLines="1" gridLinesSet="0"/>
  <pageMargins left="0.75" right="0.75" top="1" bottom="1" header="0.5" footer="0.5"/>
  <headerFooter alignWithMargins="0">
    <oddHeader>&amp;A</oddHeader>
    <oddFooter>Page &amp;P</oddFooter>
  </headerFooter>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
  <sheetViews>
    <sheetView workbookViewId="0"/>
  </sheetViews>
  <sheetFormatPr defaultRowHeight="13.2" x14ac:dyDescent="0.25"/>
  <sheetData/>
  <phoneticPr fontId="0" type="noConversion"/>
  <printOptions gridLines="1" gridLinesSet="0"/>
  <pageMargins left="0.75" right="0.75" top="1" bottom="1" header="0.5" footer="0.5"/>
  <headerFooter alignWithMargins="0">
    <oddHeader>&amp;A</oddHeader>
    <oddFooter>Page &amp;P</oddFooter>
  </headerFooter>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
  <sheetViews>
    <sheetView workbookViewId="0"/>
  </sheetViews>
  <sheetFormatPr defaultRowHeight="13.2" x14ac:dyDescent="0.25"/>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Delovni listi</vt:lpstr>
      </vt:variant>
      <vt:variant>
        <vt:i4>18</vt:i4>
      </vt:variant>
      <vt:variant>
        <vt:lpstr>Imenovani obsegi</vt:lpstr>
      </vt:variant>
      <vt:variant>
        <vt:i4>2</vt:i4>
      </vt:variant>
    </vt:vector>
  </HeadingPairs>
  <TitlesOfParts>
    <vt:vector size="20" baseType="lpstr">
      <vt:lpstr>GOI dela enot - REKAPITULACIJA</vt:lpstr>
      <vt:lpstr>GOI dela</vt:lpstr>
      <vt:lpstr>Sheet2</vt:lpstr>
      <vt:lpstr>Sheet3</vt:lpstr>
      <vt:lpstr>Sheet4</vt:lpstr>
      <vt:lpstr>Sheet5</vt:lpstr>
      <vt:lpstr>Sheet6</vt:lpstr>
      <vt:lpstr>Sheet7</vt:lpstr>
      <vt:lpstr>Sheet8</vt:lpstr>
      <vt:lpstr>Sheet9</vt:lpstr>
      <vt:lpstr>Sheet10</vt:lpstr>
      <vt:lpstr>Sheet11</vt:lpstr>
      <vt:lpstr>Sheet12</vt:lpstr>
      <vt:lpstr>Sheet13</vt:lpstr>
      <vt:lpstr>Sheet14</vt:lpstr>
      <vt:lpstr>Sheet15</vt:lpstr>
      <vt:lpstr>Sheet16</vt:lpstr>
      <vt:lpstr>List1</vt:lpstr>
      <vt:lpstr>'GOI dela'!Področje_tiskanja</vt:lpstr>
      <vt:lpstr>'GOI dela enot - REKAPITULACIJA'!Področje_tiskanja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ing-arh</dc:creator>
  <cp:lastModifiedBy>Aljoša Trtnik</cp:lastModifiedBy>
  <cp:lastPrinted>2021-07-05T14:50:36Z</cp:lastPrinted>
  <dcterms:created xsi:type="dcterms:W3CDTF">1999-01-20T05:53:30Z</dcterms:created>
  <dcterms:modified xsi:type="dcterms:W3CDTF">2021-07-07T08:49:49Z</dcterms:modified>
</cp:coreProperties>
</file>